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<sst xmlns="http://schemas.openxmlformats.org/spreadsheetml/2006/main" count="1017" uniqueCount="563">
  <si>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</si>
  <si>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</si>
  <si>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</si>
  <si>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</si>
  <si>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</si>
  <si>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</si>
  <si>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</si>
  <si>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</si>
  <si>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</si>
  <si>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</si>
  <si>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</si>
  <si>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</si>
  <si>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</si>
  <si>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</si>
  <si>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</si>
  <si>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</si>
  <si>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</si>
  <si>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</si>
  <si>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</si>
  <si>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</si>
  <si>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</si>
  <si>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</si>
  <si>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</si>
  <si>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</si>
  <si>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</si>
  <si>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</si>
  <si>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</si>
  <si>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</si>
  <si>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</si>
  <si>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</si>
  <si>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</si>
  <si>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</si>
  <si>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</si>
  <si>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</si>
  <si>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</si>
  <si>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</si>
  <si>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</si>
  <si>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</si>
  <si>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</si>
  <si>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</si>
  <si>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</si>
  <si>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</si>
  <si>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</si>
  <si>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</si>
  <si>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</si>
  <si>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</si>
  <si>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</si>
  <si>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</si>
  <si>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</si>
  <si>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</si>
  <si>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</si>
  <si>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</si>
  <si>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</si>
  <si>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</si>
  <si>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</si>
  <si>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</si>
  <si>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</si>
  <si>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</si>
  <si>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</si>
  <si>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</si>
  <si>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</si>
  <si>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</si>
  <si>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</si>
  <si>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</si>
  <si>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</si>
  <si>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</si>
  <si>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</si>
  <si>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</si>
  <si>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</si>
  <si>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</si>
  <si>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</si>
  <si>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</si>
  <si>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</si>
  <si>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</si>
  <si>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</si>
  <si>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</si>
  <si>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</si>
  <si>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</si>
  <si>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</si>
  <si>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</si>
  <si>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</si>
  <si>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</si>
  <si>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</si>
  <si>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</si>
  <si>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</si>
  <si>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</si>
  <si>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</si>
  <si>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</si>
  <si>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</si>
  <si>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</si>
  <si>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</si>
  <si>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</si>
  <si>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</si>
  <si>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</si>
  <si>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</si>
  <si>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</si>
  <si>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</si>
  <si>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</si>
  <si>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</si>
  <si>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</si>
  <si>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</si>
  <si>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</si>
  <si>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</si>
  <si>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</si>
  <si>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</si>
  <si>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</si>
  <si>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</si>
  <si>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</si>
  <si>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</si>
  <si>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</si>
  <si>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</si>
  <si>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</si>
  <si>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</si>
  <si>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</si>
  <si>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</si>
  <si>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</si>
  <si>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</si>
  <si>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</si>
  <si>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</si>
  <si>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</si>
  <si>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</si>
  <si>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</si>
  <si>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</si>
  <si>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</si>
  <si>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</si>
  <si>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</si>
  <si>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</si>
  <si>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</si>
  <si>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</si>
  <si>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</si>
  <si>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</si>
  <si>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</si>
  <si>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</si>
  <si>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</si>
  <si>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</si>
  <si>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</si>
  <si>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</si>
  <si>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</si>
  <si>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</si>
  <si>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</si>
  <si>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</si>
  <si>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</si>
  <si>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</si>
  <si>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</si>
  <si>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</si>
  <si>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</si>
  <si>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</si>
  <si>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</si>
  <si>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</si>
  <si>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</si>
  <si>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</si>
  <si>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</si>
  <si>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</si>
  <si>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</si>
  <si>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</si>
  <si>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</si>
  <si>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</si>
  <si>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</si>
  <si>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</si>
  <si>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</si>
  <si>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</si>
  <si>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</si>
  <si>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</si>
  <si>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</si>
  <si>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</si>
  <si>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</si>
  <si>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</si>
  <si>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</si>
  <si>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</si>
  <si>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</si>
  <si>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</si>
  <si>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</si>
  <si>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</si>
  <si>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</si>
  <si>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</si>
  <si>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</si>
  <si>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</si>
  <si>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</si>
  <si>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</si>
  <si>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</si>
  <si>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</si>
  <si>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</si>
  <si>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</si>
  <si>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</si>
  <si>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</si>
  <si>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</si>
  <si>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</si>
  <si>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</si>
  <si>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</si>
  <si>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</si>
  <si>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</si>
  <si>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</si>
  <si>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</si>
  <si>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北海道新得町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</si>
  <si>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</si>
  <si>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</si>
  <si>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</si>
  <si>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</si>
  <si>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</si>
  <si>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</si>
  <si>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</si>
  <si>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</si>
  <si>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</si>
  <si>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</si>
  <si>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</si>
  <si>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</si>
  <si>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</si>
  <si>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</si>
  <si>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</si>
  <si>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</si>
  <si>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</si>
  <si>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</si>
  <si>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</si>
  <si>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</si>
  <si>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</si>
  <si>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</si>
  <si>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</si>
  <si>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</si>
  <si>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</si>
  <si>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</si>
  <si>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</si>
  <si>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</si>
  <si>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</si>
  <si>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</si>
  <si>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</si>
  <si>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</si>
  <si>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</si>
  <si>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</si>
  <si>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</si>
  <si>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</si>
  <si>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</si>
  <si>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</si>
  <si>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</si>
  <si>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</si>
  <si>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</si>
  <si>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</si>
  <si>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</si>
  <si>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</si>
  <si>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</si>
  <si>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</si>
  <si>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</si>
  <si>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</si>
  <si>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</si>
  <si>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</si>
  <si>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</si>
  <si>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</si>
  <si>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</si>
  <si>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</si>
  <si>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</si>
  <si>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</si>
  <si>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</si>
  <si>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</si>
  <si>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</si>
  <si>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</si>
  <si>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</si>
  <si>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</si>
  <si>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</si>
  <si>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</si>
  <si>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</si>
  <si>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</si>
  <si>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</si>
  <si>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</si>
  <si>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</si>
  <si>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</si>
  <si>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</si>
  <si>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</si>
  <si>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</si>
  <si>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</si>
  <si>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</si>
  <si>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</si>
  <si>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</si>
  <si>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</si>
  <si>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</si>
  <si>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</si>
  <si>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</si>
  <si>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</si>
  <si>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</si>
  <si>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</si>
  <si>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</si>
  <si>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</si>
  <si>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</si>
  <si>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</si>
  <si>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</si>
  <si>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</si>
  <si>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</si>
  <si>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</si>
  <si>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</si>
  <si>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</si>
  <si>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</si>
  <si>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</si>
  <si>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</si>
  <si>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</si>
  <si>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</si>
  <si>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</si>
  <si>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</si>
  <si>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</si>
  <si>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</si>
  <si>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</si>
  <si>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</si>
  <si>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</si>
  <si>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</si>
  <si>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</si>
  <si>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</si>
  <si>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</si>
  <si>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</si>
  <si>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</si>
  <si>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</si>
  <si>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</si>
  <si>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</si>
  <si>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</si>
  <si>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</si>
  <si>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</si>
  <si>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</si>
  <si>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</si>
  <si>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</si>
  <si>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</si>
  <si>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</si>
  <si>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</si>
  <si>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</si>
  <si>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</si>
  <si>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</si>
  <si>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</si>
  <si>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</si>
  <si>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</si>
  <si>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</si>
  <si>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</si>
  <si>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</si>
  <si>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</si>
  <si>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</si>
  <si>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</si>
  <si>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</si>
  <si>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</si>
  <si>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</si>
  <si>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</si>
  <si>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</si>
  <si>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</si>
  <si>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</si>
  <si>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</si>
  <si>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</si>
  <si>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</si>
  <si>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</si>
  <si>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北海道新得町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</si>
  <si>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</si>
  <si>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</si>
  <si>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</si>
  <si>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</si>
  <si>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</si>
  <si>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</si>
  <si>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</si>
  <si>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</si>
  <si>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</si>
  <si>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</si>
  <si>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</si>
  <si>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</si>
  <si>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</si>
  <si>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</si>
  <si>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</si>
  <si>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</si>
  <si>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</si>
  <si>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</si>
  <si>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</si>
  <si>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</si>
  <si>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</si>
  <si>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</si>
  <si>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</si>
  <si>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</si>
  <si>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</si>
  <si>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</si>
  <si>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</si>
  <si>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</si>
  <si>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</si>
  <si>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</si>
  <si>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</si>
  <si>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</si>
  <si>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</si>
  <si>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</si>
  <si>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国民健康保健事業特別会計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</si>
  <si>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</si>
  <si>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</si>
  <si>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</si>
  <si>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</si>
  <si>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</si>
  <si>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</si>
  <si>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</si>
  <si>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</si>
  <si>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</si>
  <si>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</si>
  <si>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</si>
  <si>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</si>
  <si>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</si>
  <si>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</si>
  <si>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</si>
  <si>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</si>
  <si>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</si>
  <si>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</si>
  <si>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</si>
  <si>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</si>
  <si>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</si>
  <si>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</si>
  <si>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</si>
  <si>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</si>
  <si>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</si>
  <si>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</si>
  <si>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</si>
  <si>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</si>
  <si>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</si>
  <si>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</si>
  <si>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</si>
  <si>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</si>
  <si>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</si>
  <si>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</si>
  <si>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</si>
  <si>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</si>
  <si>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</si>
  <si>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</si>
  <si>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</si>
  <si>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</si>
  <si>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</si>
  <si>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</si>
  <si>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</si>
  <si>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</si>
  <si>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</si>
  <si>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</si>
  <si>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</si>
  <si>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</si>
  <si>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</si>
  <si>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</si>
  <si>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</si>
  <si>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</si>
  <si>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</si>
  <si>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</si>
  <si>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</si>
  <si>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</si>
  <si>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</si>
  <si>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</si>
  <si>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</si>
  <si>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</si>
  <si>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</si>
  <si>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</si>
  <si>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</si>
  <si>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</si>
  <si>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</si>
  <si>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</si>
  <si>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</si>
  <si>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</si>
  <si>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</si>
  <si>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</si>
  <si>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</si>
  <si>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</si>
  <si>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</si>
  <si>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</si>
  <si>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</si>
  <si>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</si>
  <si>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</si>
  <si>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</si>
  <si>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</si>
  <si>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</si>
  <si>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</si>
  <si>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</si>
  <si>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</si>
  <si>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</si>
  <si>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</si>
  <si>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</si>
  <si>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</si>
  <si>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</si>
  <si>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</si>
  <si>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</si>
  <si>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</si>
  <si>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</si>
  <si>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</si>
  <si>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</si>
  <si>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</si>
  <si>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</si>
  <si>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</si>
  <si>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</si>
  <si>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</si>
  <si>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</si>
  <si>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</si>
  <si>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</si>
  <si>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</si>
  <si>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</si>
  <si>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</si>
  <si>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</si>
  <si>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</si>
  <si>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</si>
  <si>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</si>
  <si>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</si>
  <si>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</si>
  <si>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</si>
  <si>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</si>
  <si>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</si>
  <si>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</si>
  <si>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</si>
  <si>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</si>
  <si>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</si>
  <si>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</si>
  <si>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</si>
  <si>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</si>
  <si>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</si>
  <si>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</si>
  <si>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</si>
  <si>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</si>
  <si>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</si>
  <si>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</si>
  <si>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</si>
  <si>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</si>
  <si>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</si>
  <si>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</si>
  <si>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</si>
  <si>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</si>
  <si>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</si>
  <si>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</si>
  <si>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</si>
  <si>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</si>
  <si>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</si>
  <si>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</si>
  <si>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</si>
  <si>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</si>
  <si>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</si>
  <si>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</si>
  <si>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</si>
  <si>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</si>
  <si>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</si>
  <si>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</si>
  <si>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</si>
  <si>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</si>
  <si>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</si>
  <si>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</si>
  <si>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</si>
  <si>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</si>
  <si>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0.54</t>
  </si>
  <si>
    <t>▲ 1.00</t>
  </si>
  <si>
    <t>▲ 2.46</t>
  </si>
  <si>
    <t>水道事業会計</t>
  </si>
  <si>
    <t>一般会計</t>
  </si>
  <si>
    <t>介護保険事業特別会計</t>
  </si>
  <si>
    <t>国民健康保健事業特別会計</t>
  </si>
  <si>
    <t>公共下水道事業特別会計</t>
  </si>
  <si>
    <t>後期高齢者医療事業特別会計</t>
  </si>
  <si>
    <t>簡易水道事業特別会計</t>
  </si>
  <si>
    <t>その他会計（赤字）</t>
  </si>
  <si>
    <t>その他会計（黒字）</t>
  </si>
  <si>
    <t>-</t>
    <phoneticPr fontId="2"/>
  </si>
  <si>
    <t>-</t>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</si>
  <si>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</si>
  <si>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</si>
  <si>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</si>
  <si>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新得観光振興公社</t>
    <rPh sb="0" eb="2">
      <t>シントク</t>
    </rPh>
    <rPh sb="2" eb="4">
      <t>カンコウ</t>
    </rPh>
    <rPh sb="4" eb="6">
      <t>シンコウ</t>
    </rPh>
    <rPh sb="6" eb="8">
      <t>コウシャ</t>
    </rPh>
    <phoneticPr fontId="2"/>
  </si>
  <si>
    <t>新得町畜産振興公社</t>
    <rPh sb="0" eb="3">
      <t>シントクチョウ</t>
    </rPh>
    <rPh sb="3" eb="5">
      <t>チクサン</t>
    </rPh>
    <rPh sb="5" eb="7">
      <t>シンコウ</t>
    </rPh>
    <rPh sb="7" eb="9">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</si>
  <si>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</si>
  <si>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</si>
  <si>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</si>
  <si>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</si>
  <si>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</si>
  <si>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</si>
  <si>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</si>
  <si>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</si>
  <si>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</si>
  <si>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</si>
  <si>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</si>
  <si>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</si>
  <si>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</si>
  <si>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率ともに類似団体と比較して低い水準にあり、近年横ばいとなっている。借入の際には地方交付税参入率の高い優良起債の借入などにより一定程度の地方債を発行しているものの、基金についても一定程度保有しているため、今後は将来負担比率は発生しないが、近年の大型事業の地方債発行により、これまで以上に地方債の償還額が増加することが見込まれ、実質公債費率は上昇していくことが考えられる。</t>
    <rPh sb="0" eb="2">
      <t>ショウライ</t>
    </rPh>
    <rPh sb="2" eb="4">
      <t>フタン</t>
    </rPh>
    <rPh sb="4" eb="6">
      <t>ヒリツ</t>
    </rPh>
    <rPh sb="7" eb="9">
      <t>ジッシツ</t>
    </rPh>
    <rPh sb="9" eb="12">
      <t>コウサイヒ</t>
    </rPh>
    <rPh sb="12" eb="13">
      <t>リツ</t>
    </rPh>
    <rPh sb="16" eb="18">
      <t>ルイジ</t>
    </rPh>
    <rPh sb="18" eb="20">
      <t>ダンタイ</t>
    </rPh>
    <rPh sb="21" eb="23">
      <t>ヒカク</t>
    </rPh>
    <rPh sb="25" eb="26">
      <t>ヒク</t>
    </rPh>
    <rPh sb="27" eb="29">
      <t>スイジュン</t>
    </rPh>
    <rPh sb="33" eb="35">
      <t>キンネン</t>
    </rPh>
    <rPh sb="35" eb="36">
      <t>ヨコ</t>
    </rPh>
    <rPh sb="45" eb="47">
      <t>カリイレ</t>
    </rPh>
    <rPh sb="48" eb="49">
      <t>サイ</t>
    </rPh>
    <rPh sb="51" eb="53">
      <t>チホウ</t>
    </rPh>
    <rPh sb="53" eb="56">
      <t>コウフゼイ</t>
    </rPh>
    <rPh sb="56" eb="58">
      <t>サンニュウ</t>
    </rPh>
    <rPh sb="58" eb="59">
      <t>リツ</t>
    </rPh>
    <rPh sb="60" eb="61">
      <t>タカ</t>
    </rPh>
    <rPh sb="62" eb="64">
      <t>ユウリョウ</t>
    </rPh>
    <rPh sb="64" eb="66">
      <t>キサイ</t>
    </rPh>
    <rPh sb="67" eb="69">
      <t>カリイレ</t>
    </rPh>
    <rPh sb="74" eb="76">
      <t>イッテイ</t>
    </rPh>
    <rPh sb="76" eb="78">
      <t>テイド</t>
    </rPh>
    <rPh sb="79" eb="82">
      <t>チホウサイ</t>
    </rPh>
    <rPh sb="83" eb="85">
      <t>ハッコウ</t>
    </rPh>
    <rPh sb="93" eb="95">
      <t>キキン</t>
    </rPh>
    <rPh sb="100" eb="102">
      <t>イッテイ</t>
    </rPh>
    <rPh sb="102" eb="104">
      <t>テイド</t>
    </rPh>
    <rPh sb="104" eb="106">
      <t>ホユウ</t>
    </rPh>
    <rPh sb="113" eb="115">
      <t>コンゴ</t>
    </rPh>
    <rPh sb="116" eb="118">
      <t>ショウライ</t>
    </rPh>
    <rPh sb="118" eb="120">
      <t>フタン</t>
    </rPh>
    <rPh sb="120" eb="122">
      <t>ヒリツ</t>
    </rPh>
    <rPh sb="123" eb="125">
      <t>ハッセイ</t>
    </rPh>
    <rPh sb="130" eb="132">
      <t>キンネン</t>
    </rPh>
    <rPh sb="133" eb="135">
      <t>オオガタ</t>
    </rPh>
    <rPh sb="135" eb="137">
      <t>ジギョウ</t>
    </rPh>
    <rPh sb="138" eb="141">
      <t>チホウサイ</t>
    </rPh>
    <rPh sb="141" eb="143">
      <t>ハッコウ</t>
    </rPh>
    <rPh sb="151" eb="153">
      <t>イジョウ</t>
    </rPh>
    <rPh sb="154" eb="157">
      <t>チホウサイ</t>
    </rPh>
    <rPh sb="158" eb="161">
      <t>ショウカンガク</t>
    </rPh>
    <rPh sb="162" eb="164">
      <t>ゾウカ</t>
    </rPh>
    <rPh sb="169" eb="171">
      <t>ミコ</t>
    </rPh>
    <rPh sb="174" eb="176">
      <t>ジッシツ</t>
    </rPh>
    <rPh sb="176" eb="179">
      <t>コウサイヒ</t>
    </rPh>
    <rPh sb="179" eb="180">
      <t>リツ</t>
    </rPh>
    <rPh sb="181" eb="183">
      <t>ジョウショウ</t>
    </rPh>
    <rPh sb="190" eb="19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</si>
</sst>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265348</c:v>
                </c:pt>
                <c:pt idx="1">
                  <c:v>338851</c:v>
                </c:pt>
                <c:pt idx="2">
                  <c:v>357402</c:v>
                </c:pt>
                <c:pt idx="3">
                  <c:v>295016</c:v>
                </c:pt>
                <c:pt idx="4">
                  <c:v>471273</c:v>
                </c:pt>
              </c:numCache>
            </c:numRef>
          </c:val>
          <c:smooth val="0"/>
        </c:ser>
        <c:dLbls>
          <c:showLegendKey val="0"/>
          <c:showVal val="0"/>
          <c:showCatName val="0"/>
          <c:showSerName val="0"/>
          <c:showPercent val="0"/>
          <c:showBubbleSize val="0"/>
        </c:dLbls>
        <c:marker val="1"/>
        <c:smooth val="0"/>
        <c:axId val="151546112"/>
        <c:axId val="151572864"/>
      </c:lineChart>
      <c:catAx>
        <c:axId val="151546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72864"/>
        <c:crosses val="autoZero"/>
        <c:auto val="1"/>
        <c:lblAlgn val="ctr"/>
        <c:lblOffset val="100"/>
        <c:tickLblSkip val="1"/>
        <c:tickMarkSkip val="1"/>
        <c:noMultiLvlLbl val="0"/>
      </c:catAx>
      <c:valAx>
        <c:axId val="15157286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4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2.58</c:v>
                </c:pt>
                <c:pt idx="1">
                  <c:v>1.77</c:v>
                </c:pt>
                <c:pt idx="2">
                  <c:v>0.73</c:v>
                </c:pt>
                <c:pt idx="3">
                  <c:v>0.91</c:v>
                </c:pt>
                <c:pt idx="4">
                  <c:v>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33.619999999999997</c:v>
                </c:pt>
                <c:pt idx="1">
                  <c:v>31.75</c:v>
                </c:pt>
                <c:pt idx="2">
                  <c:v>32.68</c:v>
                </c:pt>
                <c:pt idx="3">
                  <c:v>34.67</c:v>
                </c:pt>
                <c:pt idx="4">
                  <c:v>31.84</c:v>
                </c:pt>
              </c:numCache>
            </c:numRef>
          </c:val>
        </c:ser>
        <c:dLbls>
          <c:showLegendKey val="0"/>
          <c:showVal val="0"/>
          <c:showCatName val="0"/>
          <c:showSerName val="0"/>
          <c:showPercent val="0"/>
          <c:showBubbleSize val="0"/>
        </c:dLbls>
        <c:gapWidth val="250"/>
        <c:overlap val="100"/>
        <c:axId val="152680704"/>
        <c:axId val="15269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5.22</c:v>
                </c:pt>
                <c:pt idx="1">
                  <c:v>-0.54</c:v>
                </c:pt>
                <c:pt idx="2">
                  <c:v>-1</c:v>
                </c:pt>
                <c:pt idx="3">
                  <c:v>0.2</c:v>
                </c:pt>
                <c:pt idx="4">
                  <c:v>-2.46</c:v>
                </c:pt>
              </c:numCache>
            </c:numRef>
          </c:val>
          <c:smooth val="0"/>
        </c:ser>
        <c:dLbls>
          <c:showLegendKey val="0"/>
          <c:showVal val="0"/>
          <c:showCatName val="0"/>
          <c:showSerName val="0"/>
          <c:showPercent val="0"/>
          <c:showBubbleSize val="0"/>
        </c:dLbls>
        <c:marker val="1"/>
        <c:smooth val="0"/>
        <c:axId val="152680704"/>
        <c:axId val="152691072"/>
      </c:lineChart>
      <c:catAx>
        <c:axId val="1526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691072"/>
        <c:crosses val="autoZero"/>
        <c:auto val="1"/>
        <c:lblAlgn val="ctr"/>
        <c:lblOffset val="100"/>
        <c:tickLblSkip val="1"/>
        <c:tickMarkSkip val="1"/>
        <c:noMultiLvlLbl val="0"/>
      </c:catAx>
      <c:valAx>
        <c:axId val="15269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0.15</c:v>
                </c:pt>
                <c:pt idx="4">
                  <c:v>#N/A</c:v>
                </c:pt>
                <c:pt idx="5">
                  <c:v>0.04</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国民健康保健事業特別会計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c:v>
                </c:pt>
                <c:pt idx="4">
                  <c:v>#N/A</c:v>
                </c:pt>
                <c:pt idx="5">
                  <c:v>0</c:v>
                </c:pt>
                <c:pt idx="6">
                  <c:v>#N/A</c:v>
                </c:pt>
                <c:pt idx="7">
                  <c:v>0.01</c:v>
                </c:pt>
                <c:pt idx="8">
                  <c:v>#N/A</c:v>
                </c:pt>
                <c:pt idx="9">
                  <c:v>0.01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0.31</c:v>
                </c:pt>
                <c:pt idx="2">
                  <c:v>#N/A</c:v>
                </c:pt>
                <c:pt idx="3">
                  <c:v>0.01</c:v>
                </c:pt>
                <c:pt idx="4">
                  <c:v>#N/A</c:v>
                </c:pt>
                <c:pt idx="5">
                  <c:v>0.01</c:v>
                </c:pt>
                <c:pt idx="6">
                  <c:v>#N/A</c:v>
                </c:pt>
                <c:pt idx="7">
                  <c:v>0.01</c:v>
                </c:pt>
                <c:pt idx="8">
                  <c:v>#N/A</c:v>
                </c:pt>
                <c:pt idx="9">
                  <c:v>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2.57</c:v>
                </c:pt>
                <c:pt idx="2">
                  <c:v>#N/A</c:v>
                </c:pt>
                <c:pt idx="3">
                  <c:v>1.77</c:v>
                </c:pt>
                <c:pt idx="4">
                  <c:v>#N/A</c:v>
                </c:pt>
                <c:pt idx="5">
                  <c:v>0.72</c:v>
                </c:pt>
                <c:pt idx="6">
                  <c:v>#N/A</c:v>
                </c:pt>
                <c:pt idx="7">
                  <c:v>0.9</c:v>
                </c:pt>
                <c:pt idx="8">
                  <c:v>#N/A</c:v>
                </c:pt>
                <c:pt idx="9">
                  <c:v>1.03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1.56</c:v>
                </c:pt>
                <c:pt idx="2">
                  <c:v>#N/A</c:v>
                </c:pt>
                <c:pt idx="3">
                  <c:v>1.6</c:v>
                </c:pt>
                <c:pt idx="4">
                  <c:v>#N/A</c:v>
                </c:pt>
                <c:pt idx="5">
                  <c:v>1.83</c:v>
                </c:pt>
                <c:pt idx="6">
                  <c:v>#N/A</c:v>
                </c:pt>
                <c:pt idx="7">
                  <c:v>1.65</c:v>
                </c:pt>
                <c:pt idx="8">
                  <c:v>#N/A</c:v>
                </c:pt>
                <c:pt idx="9">
                  <c:v>1.67</c:v>
                </c:pt>
              </c:numCache>
            </c:numRef>
          </c:val>
        </c:ser>
        <c:dLbls>
          <c:showLegendKey val="0"/>
          <c:showVal val="0"/>
          <c:showCatName val="0"/>
          <c:showSerName val="0"/>
          <c:showPercent val="0"/>
          <c:showBubbleSize val="0"/>
        </c:dLbls>
        <c:gapWidth val="150"/>
        <c:overlap val="100"/>
        <c:axId val="152781184"/>
        <c:axId val="152782720"/>
      </c:barChart>
      <c:catAx>
        <c:axId val="1527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782720"/>
        <c:crosses val="autoZero"/>
        <c:auto val="1"/>
        <c:lblAlgn val="ctr"/>
        <c:lblOffset val="100"/>
        <c:tickLblSkip val="1"/>
        <c:tickMarkSkip val="1"/>
        <c:noMultiLvlLbl val="0"/>
      </c:catAx>
      <c:valAx>
        <c:axId val="15278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8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636</c:v>
                </c:pt>
                <c:pt idx="5">
                  <c:v>621</c:v>
                </c:pt>
                <c:pt idx="8">
                  <c:v>660</c:v>
                </c:pt>
                <c:pt idx="11">
                  <c:v>740</c:v>
                </c:pt>
                <c:pt idx="14">
                  <c:v>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c:v>
                </c:pt>
                <c:pt idx="3">
                  <c:v>75</c:v>
                </c:pt>
                <c:pt idx="6">
                  <c:v>40</c:v>
                </c:pt>
                <c:pt idx="9">
                  <c:v>38</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8</c:v>
                </c:pt>
                <c:pt idx="6">
                  <c:v>6</c:v>
                </c:pt>
                <c:pt idx="9">
                  <c:v>8</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144</c:v>
                </c:pt>
                <c:pt idx="3">
                  <c:v>138</c:v>
                </c:pt>
                <c:pt idx="6">
                  <c:v>137</c:v>
                </c:pt>
                <c:pt idx="9">
                  <c:v>145</c:v>
                </c:pt>
                <c:pt idx="12">
                  <c:v>150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670</c:v>
                </c:pt>
                <c:pt idx="3">
                  <c:v>677</c:v>
                </c:pt>
                <c:pt idx="6">
                  <c:v>726</c:v>
                </c:pt>
                <c:pt idx="9">
                  <c:v>737</c:v>
                </c:pt>
                <c:pt idx="12">
                  <c:v>799</c:v>
                </c:pt>
              </c:numCache>
            </c:numRef>
          </c:val>
        </c:ser>
        <c:dLbls>
          <c:showLegendKey val="0"/>
          <c:showVal val="0"/>
          <c:showCatName val="0"/>
          <c:showSerName val="0"/>
          <c:showPercent val="0"/>
          <c:showBubbleSize val="0"/>
        </c:dLbls>
        <c:gapWidth val="100"/>
        <c:overlap val="100"/>
        <c:axId val="137239936"/>
        <c:axId val="13724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213</c:v>
                </c:pt>
                <c:pt idx="2">
                  <c:v>#N/A</c:v>
                </c:pt>
                <c:pt idx="3">
                  <c:v>#N/A</c:v>
                </c:pt>
                <c:pt idx="4">
                  <c:v>277</c:v>
                </c:pt>
                <c:pt idx="5">
                  <c:v>#N/A</c:v>
                </c:pt>
                <c:pt idx="6">
                  <c:v>#N/A</c:v>
                </c:pt>
                <c:pt idx="7">
                  <c:v>249</c:v>
                </c:pt>
                <c:pt idx="8">
                  <c:v>#N/A</c:v>
                </c:pt>
                <c:pt idx="9">
                  <c:v>#N/A</c:v>
                </c:pt>
                <c:pt idx="10">
                  <c:v>188</c:v>
                </c:pt>
                <c:pt idx="11">
                  <c:v>#N/A</c:v>
                </c:pt>
                <c:pt idx="12">
                  <c:v>#N/A</c:v>
                </c:pt>
                <c:pt idx="13">
                  <c:v>224</c:v>
                </c:pt>
                <c:pt idx="14">
                  <c:v>#N/A</c:v>
                </c:pt>
              </c:numCache>
            </c:numRef>
          </c:val>
          <c:smooth val="0"/>
        </c:ser>
        <c:dLbls>
          <c:showLegendKey val="0"/>
          <c:showVal val="0"/>
          <c:showCatName val="0"/>
          <c:showSerName val="0"/>
          <c:showPercent val="0"/>
          <c:showBubbleSize val="0"/>
        </c:dLbls>
        <c:marker val="1"/>
        <c:smooth val="0"/>
        <c:axId val="137239936"/>
        <c:axId val="137246208"/>
      </c:lineChart>
      <c:catAx>
        <c:axId val="13723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46208"/>
        <c:crosses val="autoZero"/>
        <c:auto val="1"/>
        <c:lblAlgn val="ctr"/>
        <c:lblOffset val="100"/>
        <c:tickLblSkip val="1"/>
        <c:tickMarkSkip val="1"/>
        <c:noMultiLvlLbl val="0"/>
      </c:catAx>
      <c:valAx>
        <c:axId val="13724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3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6515</c:v>
                </c:pt>
                <c:pt idx="5">
                  <c:v>6471</c:v>
                </c:pt>
                <c:pt idx="8">
                  <c:v>6746</c:v>
                </c:pt>
                <c:pt idx="11">
                  <c:v>6738</c:v>
                </c:pt>
                <c:pt idx="14">
                  <c:v>6842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5377</c:v>
                </c:pt>
                <c:pt idx="5">
                  <c:v>5973</c:v>
                </c:pt>
                <c:pt idx="8">
                  <c:v>6181</c:v>
                </c:pt>
                <c:pt idx="11">
                  <c:v>6064</c:v>
                </c:pt>
                <c:pt idx="14">
                  <c:v>5722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4</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1432</c:v>
                </c:pt>
                <c:pt idx="3">
                  <c:v>1451</c:v>
                </c:pt>
                <c:pt idx="6">
                  <c:v>1456</c:v>
                </c:pt>
                <c:pt idx="9">
                  <c:v>1380</c:v>
                </c:pt>
                <c:pt idx="12">
                  <c:v>1309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12</c:v>
                </c:pt>
                <c:pt idx="6">
                  <c:v>36</c:v>
                </c:pt>
                <c:pt idx="9">
                  <c:v>28</c:v>
                </c:pt>
                <c:pt idx="12">
                  <c:v>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1304</c:v>
                </c:pt>
                <c:pt idx="3">
                  <c:v>1203</c:v>
                </c:pt>
                <c:pt idx="6">
                  <c:v>1099</c:v>
                </c:pt>
                <c:pt idx="9">
                  <c:v>995</c:v>
                </c:pt>
                <c:pt idx="12">
                  <c:v>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118</c:v>
                </c:pt>
                <c:pt idx="3">
                  <c:v>100</c:v>
                </c:pt>
                <c:pt idx="6">
                  <c:v>82</c:v>
                </c:pt>
                <c:pt idx="9">
                  <c:v>64</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5923</c:v>
                </c:pt>
                <c:pt idx="3">
                  <c:v>6336</c:v>
                </c:pt>
                <c:pt idx="6">
                  <c:v>6390</c:v>
                </c:pt>
                <c:pt idx="9">
                  <c:v>6203</c:v>
                </c:pt>
                <c:pt idx="12">
                  <c:v>6692</c:v>
                </c:pt>
              </c:numCache>
            </c:numRef>
          </c:val>
        </c:ser>
        <c:dLbls>
          <c:showLegendKey val="0"/>
          <c:showVal val="0"/>
          <c:showCatName val="0"/>
          <c:showSerName val="0"/>
          <c:showPercent val="0"/>
          <c:showBubbleSize val="0"/>
        </c:dLbls>
        <c:gapWidth val="100"/>
        <c:overlap val="100"/>
        <c:axId val="152738816"/>
        <c:axId val="15275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738816"/>
        <c:axId val="152753280"/>
      </c:lineChart>
      <c:catAx>
        <c:axId val="1527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753280"/>
        <c:crosses val="autoZero"/>
        <c:auto val="1"/>
        <c:lblAlgn val="ctr"/>
        <c:lblOffset val="100"/>
        <c:tickLblSkip val="1"/>
        <c:tickMarkSkip val="1"/>
        <c:noMultiLvlLbl val="0"/>
      </c:catAx>
      <c:valAx>
        <c:axId val="15275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3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3033088"/>
        <c:axId val="233346560"/>
      </c:scatterChart>
      <c:valAx>
        <c:axId val="233033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346560"/>
        <c:crosses val="autoZero"/>
        <c:crossBetween val="midCat"/>
      </c:valAx>
      <c:valAx>
        <c:axId val="233346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03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5.5</c:v>
                </c:pt>
                <c:pt idx="1">
                  <c:v>5.8</c:v>
                </c:pt>
                <c:pt idx="2">
                  <c:v>6.1</c:v>
                </c:pt>
                <c:pt idx="3">
                  <c:v>5.8</c:v>
                </c:pt>
                <c:pt idx="4">
                  <c:v>5.5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34116224"/>
        <c:axId val="234118144"/>
      </c:scatterChart>
      <c:valAx>
        <c:axId val="234116224"/>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18144"/>
        <c:crosses val="autoZero"/>
        <c:crossBetween val="midCat"/>
      </c:valAx>
      <c:valAx>
        <c:axId val="23411814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11622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年度までは計画的な施設整備及び起債の新規借入の抑制により原理償還金は減少傾向てあったが、平成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年度以降は大型事業の償還が開始されたため、増加傾向にある。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起債借入の際には優良起債を活用し、また起債借入額に見合う基金等の積立を行い将来負担の軽減を図っており過去５年間において将来負担比率は発生していない。</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6,230
1,063.83
8,737,624
8,517,018
48,215
4,644,438
6,691,689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6,230
1,063.83
8,737,624
8,517,018
48,215
4,644,438
6,691,689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6,230
1,063.83
8,737,624
8,517,018
48,215
4,644,438
6,691,689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6,230
1,063.83
8,737,624
8,517,018
48,215
4,644,438
6,691,689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a:p>
          <a:r>
            <a:rPr kumimoji="1" lang="ja-JP" altLang="ja-JP" sz="1100">
              <a:solidFill>
                <a:schemeClr val="dk1"/>
              </a:solidFill>
              <a:effectLst/>
              <a:latin typeface="+mn-lt"/>
              <a:ea typeface="+mn-ea"/>
              <a:cs typeface="+mn-cs"/>
            </a:rPr>
            <a:t>税収では水力発電施設などの固定資産税が税収を支えているが、産業の減少や人口の減少による減収など、財政基盤が弱く歳入の４割以上を地方交付税に依存しており、類似団体の平均的水準となっている。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5" name="直線コネクタ 74"/>
        <xdr:cNvCxnSpPr/>
      </xdr:nvCxnSpPr>
      <xdr:spPr>
        <a:xfrm>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8" name="直線コネクタ 77"/>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行政組織の統廃合、職員退職者不補充や各種手当削減等、経常的費用の削減等による行政改革を推進しており、類似団体より財政構造の弾力性を保っているといえる。</a:t>
          </a:r>
          <a:endParaRPr lang="ja-JP" altLang="ja-JP" sz="1400">
            <a:effectLst/>
          </a:endParaRPr>
        </a:p>
        <a:p>
          <a:r>
            <a:rPr kumimoji="1" lang="ja-JP" altLang="ja-JP" sz="1100">
              <a:solidFill>
                <a:schemeClr val="dk1"/>
              </a:solidFill>
              <a:effectLst/>
              <a:latin typeface="+mn-lt"/>
              <a:ea typeface="+mn-ea"/>
              <a:cs typeface="+mn-cs"/>
            </a:rPr>
            <a:t>しかし、今後</a:t>
          </a:r>
          <a:r>
            <a:rPr kumimoji="1" lang="ja-JP" altLang="en-US" sz="1100">
              <a:solidFill>
                <a:schemeClr val="dk1"/>
              </a:solidFill>
              <a:effectLst/>
              <a:latin typeface="+mn-lt"/>
              <a:ea typeface="+mn-ea"/>
              <a:cs typeface="+mn-cs"/>
            </a:rPr>
            <a:t>介護</a:t>
          </a:r>
          <a:r>
            <a:rPr kumimoji="1" lang="ja-JP" altLang="ja-JP" sz="1100">
              <a:solidFill>
                <a:schemeClr val="dk1"/>
              </a:solidFill>
              <a:effectLst/>
              <a:latin typeface="+mn-lt"/>
              <a:ea typeface="+mn-ea"/>
              <a:cs typeface="+mn-cs"/>
            </a:rPr>
            <a:t>施設整備等による公債費の増により、経常一般財源の上昇が見込まれるため、引き続き健全な財政運営が必要である。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37338</xdr:rowOff>
    </xdr:to>
    <xdr:cxnSp macro="">
      <xdr:nvCxnSpPr>
        <xdr:cNvPr id="130" name="直線コネクタ 129"/>
        <xdr:cNvCxnSpPr/>
      </xdr:nvCxnSpPr>
      <xdr:spPr>
        <a:xfrm flipV="1">
          <a:off x="4114800" y="104330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143764</xdr:rowOff>
    </xdr:from>
    <xdr:to>
      <xdr:col>6</xdr:col>
      <xdr:colOff>0</xdr:colOff>
      <xdr:row>61</xdr:row>
      <xdr:rowOff>37338</xdr:rowOff>
    </xdr:to>
    <xdr:cxnSp macro="">
      <xdr:nvCxnSpPr>
        <xdr:cNvPr id="133" name="直線コネクタ 132"/>
        <xdr:cNvCxnSpPr/>
      </xdr:nvCxnSpPr>
      <xdr:spPr>
        <a:xfrm>
          <a:off x="3225800" y="1025931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54610</xdr:rowOff>
    </xdr:from>
    <xdr:to>
      <xdr:col>4</xdr:col>
      <xdr:colOff>482600</xdr:colOff>
      <xdr:row>59</xdr:row>
      <xdr:rowOff>143764</xdr:rowOff>
    </xdr:to>
    <xdr:cxnSp macro="">
      <xdr:nvCxnSpPr>
        <xdr:cNvPr id="136" name="直線コネクタ 135"/>
        <xdr:cNvCxnSpPr/>
      </xdr:nvCxnSpPr>
      <xdr:spPr>
        <a:xfrm>
          <a:off x="2336800" y="999871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54610</xdr:rowOff>
    </xdr:from>
    <xdr:to>
      <xdr:col>3</xdr:col>
      <xdr:colOff>279400</xdr:colOff>
      <xdr:row>60</xdr:row>
      <xdr:rowOff>44704</xdr:rowOff>
    </xdr:to>
    <xdr:cxnSp macro="">
      <xdr:nvCxnSpPr>
        <xdr:cNvPr id="139" name="直線コネクタ 138"/>
        <xdr:cNvCxnSpPr/>
      </xdr:nvCxnSpPr>
      <xdr:spPr>
        <a:xfrm flipV="1">
          <a:off x="1447800" y="999871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9" name="円/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0"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51" name="円/楕円 150"/>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98315</xdr:rowOff>
    </xdr:from>
    <xdr:ext cx="736600" cy="259045"/>
    <xdr:sp macro="" textlink="">
      <xdr:nvSpPr>
        <xdr:cNvPr id="152" name="テキスト ボックス 151"/>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92964</xdr:rowOff>
    </xdr:from>
    <xdr:to>
      <xdr:col>4</xdr:col>
      <xdr:colOff>533400</xdr:colOff>
      <xdr:row>60</xdr:row>
      <xdr:rowOff>23114</xdr:rowOff>
    </xdr:to>
    <xdr:sp macro="" textlink="">
      <xdr:nvSpPr>
        <xdr:cNvPr id="153" name="円/楕円 152"/>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33291</xdr:rowOff>
    </xdr:from>
    <xdr:ext cx="762000" cy="259045"/>
    <xdr:sp macro="" textlink="">
      <xdr:nvSpPr>
        <xdr:cNvPr id="154" name="テキスト ボックス 153"/>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3810</xdr:rowOff>
    </xdr:from>
    <xdr:to>
      <xdr:col>3</xdr:col>
      <xdr:colOff>330200</xdr:colOff>
      <xdr:row>58</xdr:row>
      <xdr:rowOff>105410</xdr:rowOff>
    </xdr:to>
    <xdr:sp macro="" textlink="">
      <xdr:nvSpPr>
        <xdr:cNvPr id="155" name="円/楕円 154"/>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115587</xdr:rowOff>
    </xdr:from>
    <xdr:ext cx="762000" cy="259045"/>
    <xdr:sp macro="" textlink="">
      <xdr:nvSpPr>
        <xdr:cNvPr id="156" name="テキスト ボックス 155"/>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165354</xdr:rowOff>
    </xdr:from>
    <xdr:to>
      <xdr:col>2</xdr:col>
      <xdr:colOff>127000</xdr:colOff>
      <xdr:row>60</xdr:row>
      <xdr:rowOff>95504</xdr:rowOff>
    </xdr:to>
    <xdr:sp macro="" textlink="">
      <xdr:nvSpPr>
        <xdr:cNvPr id="157" name="円/楕円 156"/>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105681</xdr:rowOff>
    </xdr:from>
    <xdr:ext cx="762000" cy="259045"/>
    <xdr:sp macro="" textlink="">
      <xdr:nvSpPr>
        <xdr:cNvPr id="158" name="テキスト ボックス 157"/>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[336,423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町の行政面積が広く集落が分散していることによる管理施設が多い事や観光・社会教育施設の充実により地域振興ための施設が多いことから物件費が多く類似団体と比較して高い水準となっている。</a:t>
          </a:r>
          <a:endParaRPr lang="ja-JP" altLang="ja-JP" sz="1400">
            <a:effectLst/>
          </a:endParaRPr>
        </a:p>
        <a:p>
          <a:r>
            <a:rPr kumimoji="1" lang="ja-JP" altLang="ja-JP" sz="1100">
              <a:solidFill>
                <a:schemeClr val="dk1"/>
              </a:solidFill>
              <a:effectLst/>
              <a:latin typeface="+mn-lt"/>
              <a:ea typeface="+mn-ea"/>
              <a:cs typeface="+mn-cs"/>
            </a:rPr>
            <a:t>指定管理の推進などにより改善傾向にあったが、平成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年度については、地域おこし協力隊の委嘱による人件費の増加や燃料費の高騰などにより物件費が増加している。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145808</xdr:rowOff>
    </xdr:from>
    <xdr:to>
      <xdr:col>7</xdr:col>
      <xdr:colOff>152400</xdr:colOff>
      <xdr:row>86</xdr:row>
      <xdr:rowOff>6781</xdr:rowOff>
    </xdr:to>
    <xdr:cxnSp macro="">
      <xdr:nvCxnSpPr>
        <xdr:cNvPr id="193" name="直線コネクタ 192"/>
        <xdr:cNvCxnSpPr/>
      </xdr:nvCxnSpPr>
      <xdr:spPr>
        <a:xfrm>
          <a:off x="4114800" y="14719058"/>
          <a:ext cx="8382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62657</xdr:rowOff>
    </xdr:from>
    <xdr:to>
      <xdr:col>6</xdr:col>
      <xdr:colOff>0</xdr:colOff>
      <xdr:row>85</xdr:row>
      <xdr:rowOff>145808</xdr:rowOff>
    </xdr:to>
    <xdr:cxnSp macro="">
      <xdr:nvCxnSpPr>
        <xdr:cNvPr id="196" name="直線コネクタ 195"/>
        <xdr:cNvCxnSpPr/>
      </xdr:nvCxnSpPr>
      <xdr:spPr>
        <a:xfrm>
          <a:off x="3225800" y="14635907"/>
          <a:ext cx="889000" cy="8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34669</xdr:rowOff>
    </xdr:from>
    <xdr:to>
      <xdr:col>4</xdr:col>
      <xdr:colOff>482600</xdr:colOff>
      <xdr:row>85</xdr:row>
      <xdr:rowOff>62657</xdr:rowOff>
    </xdr:to>
    <xdr:cxnSp macro="">
      <xdr:nvCxnSpPr>
        <xdr:cNvPr id="199" name="直線コネクタ 198"/>
        <xdr:cNvCxnSpPr/>
      </xdr:nvCxnSpPr>
      <xdr:spPr>
        <a:xfrm>
          <a:off x="2336800" y="14607919"/>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32703</xdr:rowOff>
    </xdr:from>
    <xdr:to>
      <xdr:col>3</xdr:col>
      <xdr:colOff>279400</xdr:colOff>
      <xdr:row>85</xdr:row>
      <xdr:rowOff>34669</xdr:rowOff>
    </xdr:to>
    <xdr:cxnSp macro="">
      <xdr:nvCxnSpPr>
        <xdr:cNvPr id="202" name="直線コネクタ 201"/>
        <xdr:cNvCxnSpPr/>
      </xdr:nvCxnSpPr>
      <xdr:spPr>
        <a:xfrm>
          <a:off x="1447800" y="1460595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127431</xdr:rowOff>
    </xdr:from>
    <xdr:to>
      <xdr:col>7</xdr:col>
      <xdr:colOff>203200</xdr:colOff>
      <xdr:row>86</xdr:row>
      <xdr:rowOff>57581</xdr:rowOff>
    </xdr:to>
    <xdr:sp macro="" textlink="">
      <xdr:nvSpPr>
        <xdr:cNvPr id="212" name="円/楕円 211"/>
        <xdr:cNvSpPr/>
      </xdr:nvSpPr>
      <xdr:spPr>
        <a:xfrm>
          <a:off x="4902200" y="147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99508</xdr:rowOff>
    </xdr:from>
    <xdr:ext cx="762000" cy="259045"/>
    <xdr:sp macro="" textlink="">
      <xdr:nvSpPr>
        <xdr:cNvPr id="213" name="人件費・物件費等の状況該当値テキスト"/>
        <xdr:cNvSpPr txBox="1"/>
      </xdr:nvSpPr>
      <xdr:spPr>
        <a:xfrm>
          <a:off x="5041900" y="1467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336,423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95008</xdr:rowOff>
    </xdr:from>
    <xdr:to>
      <xdr:col>6</xdr:col>
      <xdr:colOff>50800</xdr:colOff>
      <xdr:row>86</xdr:row>
      <xdr:rowOff>25158</xdr:rowOff>
    </xdr:to>
    <xdr:sp macro="" textlink="">
      <xdr:nvSpPr>
        <xdr:cNvPr id="214" name="円/楕円 213"/>
        <xdr:cNvSpPr/>
      </xdr:nvSpPr>
      <xdr:spPr>
        <a:xfrm>
          <a:off x="4064000" y="146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9935</xdr:rowOff>
    </xdr:from>
    <xdr:ext cx="736600" cy="259045"/>
    <xdr:sp macro="" textlink="">
      <xdr:nvSpPr>
        <xdr:cNvPr id="215" name="テキスト ボックス 214"/>
        <xdr:cNvSpPr txBox="1"/>
      </xdr:nvSpPr>
      <xdr:spPr>
        <a:xfrm>
          <a:off x="3733800" y="14754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328,361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11857</xdr:rowOff>
    </xdr:from>
    <xdr:to>
      <xdr:col>4</xdr:col>
      <xdr:colOff>533400</xdr:colOff>
      <xdr:row>85</xdr:row>
      <xdr:rowOff>113457</xdr:rowOff>
    </xdr:to>
    <xdr:sp macro="" textlink="">
      <xdr:nvSpPr>
        <xdr:cNvPr id="216" name="円/楕円 215"/>
        <xdr:cNvSpPr/>
      </xdr:nvSpPr>
      <xdr:spPr>
        <a:xfrm>
          <a:off x="3175000" y="145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98234</xdr:rowOff>
    </xdr:from>
    <xdr:ext cx="762000" cy="259045"/>
    <xdr:sp macro="" textlink="">
      <xdr:nvSpPr>
        <xdr:cNvPr id="217" name="テキスト ボックス 216"/>
        <xdr:cNvSpPr txBox="1"/>
      </xdr:nvSpPr>
      <xdr:spPr>
        <a:xfrm>
          <a:off x="2844800" y="1467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307,685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155319</xdr:rowOff>
    </xdr:from>
    <xdr:to>
      <xdr:col>3</xdr:col>
      <xdr:colOff>330200</xdr:colOff>
      <xdr:row>85</xdr:row>
      <xdr:rowOff>85469</xdr:rowOff>
    </xdr:to>
    <xdr:sp macro="" textlink="">
      <xdr:nvSpPr>
        <xdr:cNvPr id="218" name="円/楕円 217"/>
        <xdr:cNvSpPr/>
      </xdr:nvSpPr>
      <xdr:spPr>
        <a:xfrm>
          <a:off x="2286000" y="145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70246</xdr:rowOff>
    </xdr:from>
    <xdr:ext cx="762000" cy="259045"/>
    <xdr:sp macro="" textlink="">
      <xdr:nvSpPr>
        <xdr:cNvPr id="219" name="テキスト ボックス 218"/>
        <xdr:cNvSpPr txBox="1"/>
      </xdr:nvSpPr>
      <xdr:spPr>
        <a:xfrm>
          <a:off x="1955800" y="1464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300,726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153353</xdr:rowOff>
    </xdr:from>
    <xdr:to>
      <xdr:col>2</xdr:col>
      <xdr:colOff>127000</xdr:colOff>
      <xdr:row>85</xdr:row>
      <xdr:rowOff>83503</xdr:rowOff>
    </xdr:to>
    <xdr:sp macro="" textlink="">
      <xdr:nvSpPr>
        <xdr:cNvPr id="220" name="円/楕円 219"/>
        <xdr:cNvSpPr/>
      </xdr:nvSpPr>
      <xdr:spPr>
        <a:xfrm>
          <a:off x="1397000" y="1455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68280</xdr:rowOff>
    </xdr:from>
    <xdr:ext cx="762000" cy="259045"/>
    <xdr:sp macro="" textlink="">
      <xdr:nvSpPr>
        <xdr:cNvPr id="221" name="テキスト ボックス 220"/>
        <xdr:cNvSpPr txBox="1"/>
      </xdr:nvSpPr>
      <xdr:spPr>
        <a:xfrm>
          <a:off x="1066800" y="1464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人件費及び人件費に準ずる費用については、職員構成年齢の低下により減少しているが、国に準じた給与削減の未実施及び職員構成が国の構成と異なるため数値は高い水準となっている。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86</xdr:row>
      <xdr:rowOff>48513</xdr:rowOff>
    </xdr:to>
    <xdr:cxnSp macro="">
      <xdr:nvCxnSpPr>
        <xdr:cNvPr id="253" name="直線コネクタ 252"/>
        <xdr:cNvCxnSpPr/>
      </xdr:nvCxnSpPr>
      <xdr:spPr>
        <a:xfrm flipV="1">
          <a:off x="16179800" y="14783563"/>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86</xdr:row>
      <xdr:rowOff>48513</xdr:rowOff>
    </xdr:to>
    <xdr:cxnSp macro="">
      <xdr:nvCxnSpPr>
        <xdr:cNvPr id="256" name="直線コネクタ 255"/>
        <xdr:cNvCxnSpPr/>
      </xdr:nvCxnSpPr>
      <xdr:spPr>
        <a:xfrm>
          <a:off x="15290800" y="1478356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88</xdr:row>
      <xdr:rowOff>82042</xdr:rowOff>
    </xdr:to>
    <xdr:cxnSp macro="">
      <xdr:nvCxnSpPr>
        <xdr:cNvPr id="259" name="直線コネクタ 258"/>
        <xdr:cNvCxnSpPr/>
      </xdr:nvCxnSpPr>
      <xdr:spPr>
        <a:xfrm flipV="1">
          <a:off x="14401800" y="14783563"/>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82042</xdr:rowOff>
    </xdr:to>
    <xdr:cxnSp macro="">
      <xdr:nvCxnSpPr>
        <xdr:cNvPr id="262" name="直線コネクタ 261"/>
        <xdr:cNvCxnSpPr/>
      </xdr:nvCxnSpPr>
      <xdr:spPr>
        <a:xfrm>
          <a:off x="13512800" y="1515998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2" name="円/楕円 271"/>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73"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4" name="円/楕円 273"/>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5" name="テキスト ボックス 274"/>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159513</xdr:rowOff>
    </xdr:from>
    <xdr:to>
      <xdr:col>22</xdr:col>
      <xdr:colOff>254000</xdr:colOff>
      <xdr:row>86</xdr:row>
      <xdr:rowOff>89663</xdr:rowOff>
    </xdr:to>
    <xdr:sp macro="" textlink="">
      <xdr:nvSpPr>
        <xdr:cNvPr id="276" name="円/楕円 275"/>
        <xdr:cNvSpPr/>
      </xdr:nvSpPr>
      <xdr:spPr>
        <a:xfrm>
          <a:off x="15240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74440</xdr:rowOff>
    </xdr:from>
    <xdr:ext cx="762000" cy="259045"/>
    <xdr:sp macro="" textlink="">
      <xdr:nvSpPr>
        <xdr:cNvPr id="277" name="テキスト ボックス 276"/>
        <xdr:cNvSpPr txBox="1"/>
      </xdr:nvSpPr>
      <xdr:spPr>
        <a:xfrm>
          <a:off x="14909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31242</xdr:rowOff>
    </xdr:from>
    <xdr:to>
      <xdr:col>21</xdr:col>
      <xdr:colOff>50800</xdr:colOff>
      <xdr:row>88</xdr:row>
      <xdr:rowOff>132842</xdr:rowOff>
    </xdr:to>
    <xdr:sp macro="" textlink="">
      <xdr:nvSpPr>
        <xdr:cNvPr id="278" name="円/楕円 277"/>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117619</xdr:rowOff>
    </xdr:from>
    <xdr:ext cx="762000" cy="259045"/>
    <xdr:sp macro="" textlink="">
      <xdr:nvSpPr>
        <xdr:cNvPr id="279" name="テキスト ボックス 278"/>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0" name="円/楕円 279"/>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1" name="テキスト ボックス 280"/>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保育施設の運営や保健事業の充実のため類似団体と比較して多くなっている。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26053</xdr:rowOff>
    </xdr:from>
    <xdr:to>
      <xdr:col>24</xdr:col>
      <xdr:colOff>558800</xdr:colOff>
      <xdr:row>63</xdr:row>
      <xdr:rowOff>70866</xdr:rowOff>
    </xdr:to>
    <xdr:cxnSp macro="">
      <xdr:nvCxnSpPr>
        <xdr:cNvPr id="318" name="直線コネクタ 317"/>
        <xdr:cNvCxnSpPr/>
      </xdr:nvCxnSpPr>
      <xdr:spPr>
        <a:xfrm>
          <a:off x="16179800" y="1082740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167168</xdr:rowOff>
    </xdr:from>
    <xdr:to>
      <xdr:col>23</xdr:col>
      <xdr:colOff>406400</xdr:colOff>
      <xdr:row>63</xdr:row>
      <xdr:rowOff>26053</xdr:rowOff>
    </xdr:to>
    <xdr:cxnSp macro="">
      <xdr:nvCxnSpPr>
        <xdr:cNvPr id="321" name="直線コネクタ 320"/>
        <xdr:cNvCxnSpPr/>
      </xdr:nvCxnSpPr>
      <xdr:spPr>
        <a:xfrm>
          <a:off x="15290800" y="10797068"/>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152690</xdr:rowOff>
    </xdr:from>
    <xdr:to>
      <xdr:col>22</xdr:col>
      <xdr:colOff>203200</xdr:colOff>
      <xdr:row>62</xdr:row>
      <xdr:rowOff>167168</xdr:rowOff>
    </xdr:to>
    <xdr:cxnSp macro="">
      <xdr:nvCxnSpPr>
        <xdr:cNvPr id="324" name="直線コネクタ 323"/>
        <xdr:cNvCxnSpPr/>
      </xdr:nvCxnSpPr>
      <xdr:spPr>
        <a:xfrm>
          <a:off x="14401800" y="107825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152690</xdr:rowOff>
    </xdr:from>
    <xdr:to>
      <xdr:col>21</xdr:col>
      <xdr:colOff>0</xdr:colOff>
      <xdr:row>62</xdr:row>
      <xdr:rowOff>164411</xdr:rowOff>
    </xdr:to>
    <xdr:cxnSp macro="">
      <xdr:nvCxnSpPr>
        <xdr:cNvPr id="327" name="直線コネクタ 326"/>
        <xdr:cNvCxnSpPr/>
      </xdr:nvCxnSpPr>
      <xdr:spPr>
        <a:xfrm flipV="1">
          <a:off x="13512800" y="10782590"/>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20066</xdr:rowOff>
    </xdr:from>
    <xdr:to>
      <xdr:col>24</xdr:col>
      <xdr:colOff>609600</xdr:colOff>
      <xdr:row>63</xdr:row>
      <xdr:rowOff>121666</xdr:rowOff>
    </xdr:to>
    <xdr:sp macro="" textlink="">
      <xdr:nvSpPr>
        <xdr:cNvPr id="337" name="円/楕円 336"/>
        <xdr:cNvSpPr/>
      </xdr:nvSpPr>
      <xdr:spPr>
        <a:xfrm>
          <a:off x="16967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163593</xdr:rowOff>
    </xdr:from>
    <xdr:ext cx="762000" cy="259045"/>
    <xdr:sp macro="" textlink="">
      <xdr:nvSpPr>
        <xdr:cNvPr id="338" name="定員管理の状況該当値テキスト"/>
        <xdr:cNvSpPr txBox="1"/>
      </xdr:nvSpPr>
      <xdr:spPr>
        <a:xfrm>
          <a:off x="17106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146703</xdr:rowOff>
    </xdr:from>
    <xdr:to>
      <xdr:col>23</xdr:col>
      <xdr:colOff>457200</xdr:colOff>
      <xdr:row>63</xdr:row>
      <xdr:rowOff>76853</xdr:rowOff>
    </xdr:to>
    <xdr:sp macro="" textlink="">
      <xdr:nvSpPr>
        <xdr:cNvPr id="339" name="円/楕円 338"/>
        <xdr:cNvSpPr/>
      </xdr:nvSpPr>
      <xdr:spPr>
        <a:xfrm>
          <a:off x="16129000" y="107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61630</xdr:rowOff>
    </xdr:from>
    <xdr:ext cx="736600" cy="259045"/>
    <xdr:sp macro="" textlink="">
      <xdr:nvSpPr>
        <xdr:cNvPr id="340" name="テキスト ボックス 339"/>
        <xdr:cNvSpPr txBox="1"/>
      </xdr:nvSpPr>
      <xdr:spPr>
        <a:xfrm>
          <a:off x="15798800" y="1086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116368</xdr:rowOff>
    </xdr:from>
    <xdr:to>
      <xdr:col>22</xdr:col>
      <xdr:colOff>254000</xdr:colOff>
      <xdr:row>63</xdr:row>
      <xdr:rowOff>46518</xdr:rowOff>
    </xdr:to>
    <xdr:sp macro="" textlink="">
      <xdr:nvSpPr>
        <xdr:cNvPr id="341" name="円/楕円 340"/>
        <xdr:cNvSpPr/>
      </xdr:nvSpPr>
      <xdr:spPr>
        <a:xfrm>
          <a:off x="15240000" y="107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31295</xdr:rowOff>
    </xdr:from>
    <xdr:ext cx="762000" cy="259045"/>
    <xdr:sp macro="" textlink="">
      <xdr:nvSpPr>
        <xdr:cNvPr id="342" name="テキスト ボックス 341"/>
        <xdr:cNvSpPr txBox="1"/>
      </xdr:nvSpPr>
      <xdr:spPr>
        <a:xfrm>
          <a:off x="14909800" y="108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101890</xdr:rowOff>
    </xdr:from>
    <xdr:to>
      <xdr:col>21</xdr:col>
      <xdr:colOff>50800</xdr:colOff>
      <xdr:row>63</xdr:row>
      <xdr:rowOff>32040</xdr:rowOff>
    </xdr:to>
    <xdr:sp macro="" textlink="">
      <xdr:nvSpPr>
        <xdr:cNvPr id="343" name="円/楕円 342"/>
        <xdr:cNvSpPr/>
      </xdr:nvSpPr>
      <xdr:spPr>
        <a:xfrm>
          <a:off x="14351000" y="107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16817</xdr:rowOff>
    </xdr:from>
    <xdr:ext cx="762000" cy="259045"/>
    <xdr:sp macro="" textlink="">
      <xdr:nvSpPr>
        <xdr:cNvPr id="344" name="テキスト ボックス 343"/>
        <xdr:cNvSpPr txBox="1"/>
      </xdr:nvSpPr>
      <xdr:spPr>
        <a:xfrm>
          <a:off x="14020800" y="108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113611</xdr:rowOff>
    </xdr:from>
    <xdr:to>
      <xdr:col>19</xdr:col>
      <xdr:colOff>533400</xdr:colOff>
      <xdr:row>63</xdr:row>
      <xdr:rowOff>43761</xdr:rowOff>
    </xdr:to>
    <xdr:sp macro="" textlink="">
      <xdr:nvSpPr>
        <xdr:cNvPr id="345" name="円/楕円 344"/>
        <xdr:cNvSpPr/>
      </xdr:nvSpPr>
      <xdr:spPr>
        <a:xfrm>
          <a:off x="13462000" y="107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28538</xdr:rowOff>
    </xdr:from>
    <xdr:ext cx="762000" cy="259045"/>
    <xdr:sp macro="" textlink="">
      <xdr:nvSpPr>
        <xdr:cNvPr id="346" name="テキスト ボックス 345"/>
        <xdr:cNvSpPr txBox="1"/>
      </xdr:nvSpPr>
      <xdr:spPr>
        <a:xfrm>
          <a:off x="13131800" y="108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財政管理計画などにより公共事業の平準化を図り起債抑制をしている。</a:t>
          </a:r>
          <a:endParaRPr lang="ja-JP" altLang="ja-JP" sz="1400">
            <a:effectLst/>
          </a:endParaRPr>
        </a:p>
        <a:p>
          <a:r>
            <a:rPr kumimoji="1" lang="ja-JP" altLang="ja-JP" sz="1100">
              <a:solidFill>
                <a:schemeClr val="dk1"/>
              </a:solidFill>
              <a:effectLst/>
              <a:latin typeface="+mn-lt"/>
              <a:ea typeface="+mn-ea"/>
              <a:cs typeface="+mn-cs"/>
            </a:rPr>
            <a:t>また、借入の際には地方交付税算入率の高い優良起債の借入などにより財源の確保を図っており類似団体の中でも健全と言える。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165608</xdr:rowOff>
    </xdr:to>
    <xdr:cxnSp macro="">
      <xdr:nvCxnSpPr>
        <xdr:cNvPr id="377" name="直線コネクタ 376"/>
        <xdr:cNvCxnSpPr/>
      </xdr:nvCxnSpPr>
      <xdr:spPr>
        <a:xfrm flipV="1">
          <a:off x="16179800" y="70091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8636</xdr:rowOff>
    </xdr:to>
    <xdr:cxnSp macro="">
      <xdr:nvCxnSpPr>
        <xdr:cNvPr id="380" name="直線コネクタ 379"/>
        <xdr:cNvCxnSpPr/>
      </xdr:nvCxnSpPr>
      <xdr:spPr>
        <a:xfrm flipV="1">
          <a:off x="15290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8636</xdr:rowOff>
    </xdr:to>
    <xdr:cxnSp macro="">
      <xdr:nvCxnSpPr>
        <xdr:cNvPr id="383" name="直線コネクタ 382"/>
        <xdr:cNvCxnSpPr/>
      </xdr:nvCxnSpPr>
      <xdr:spPr>
        <a:xfrm>
          <a:off x="14401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40</xdr:row>
      <xdr:rowOff>165608</xdr:rowOff>
    </xdr:to>
    <xdr:cxnSp macro="">
      <xdr:nvCxnSpPr>
        <xdr:cNvPr id="386" name="直線コネクタ 385"/>
        <xdr:cNvCxnSpPr/>
      </xdr:nvCxnSpPr>
      <xdr:spPr>
        <a:xfrm>
          <a:off x="13512800" y="700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7"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398" name="円/楕円 397"/>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399" name="テキスト ボックス 398"/>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129286</xdr:rowOff>
    </xdr:from>
    <xdr:to>
      <xdr:col>22</xdr:col>
      <xdr:colOff>254000</xdr:colOff>
      <xdr:row>41</xdr:row>
      <xdr:rowOff>59436</xdr:rowOff>
    </xdr:to>
    <xdr:sp macro="" textlink="">
      <xdr:nvSpPr>
        <xdr:cNvPr id="400" name="円/楕円 399"/>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69613</xdr:rowOff>
    </xdr:from>
    <xdr:ext cx="762000" cy="259045"/>
    <xdr:sp macro="" textlink="">
      <xdr:nvSpPr>
        <xdr:cNvPr id="401" name="テキスト ボックス 400"/>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114808</xdr:rowOff>
    </xdr:from>
    <xdr:to>
      <xdr:col>21</xdr:col>
      <xdr:colOff>50800</xdr:colOff>
      <xdr:row>41</xdr:row>
      <xdr:rowOff>44958</xdr:rowOff>
    </xdr:to>
    <xdr:sp macro="" textlink="">
      <xdr:nvSpPr>
        <xdr:cNvPr id="402" name="円/楕円 401"/>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403" name="テキスト ボックス 402"/>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4" name="円/楕円 403"/>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5" name="テキスト ボックス 404"/>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地方交付税措置のある優良起債の借入などにより一定程度の起債額はあるが、基金についても一定程度保有しているため将来負担比率は発生せず健全といえる。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6,230
1,063.83
8,737,624
8,517,018
48,215
4,644,438
6,691,689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人件費の割合は類似団体と比較して低い水準となっている。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定員管理計画や各種手当ての見直しと、ここ数年間で退職者数が増加したことにより低下している。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20320</xdr:rowOff>
    </xdr:from>
    <xdr:to>
      <xdr:col>7</xdr:col>
      <xdr:colOff>15875</xdr:colOff>
      <xdr:row>34</xdr:row>
      <xdr:rowOff>88900</xdr:rowOff>
    </xdr:to>
    <xdr:cxnSp macro="">
      <xdr:nvCxnSpPr>
        <xdr:cNvPr id="66" name="直線コネクタ 65"/>
        <xdr:cNvCxnSpPr/>
      </xdr:nvCxnSpPr>
      <xdr:spPr>
        <a:xfrm flipV="1">
          <a:off x="3987800" y="584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34</xdr:row>
      <xdr:rowOff>88900</xdr:rowOff>
    </xdr:to>
    <xdr:cxnSp macro="">
      <xdr:nvCxnSpPr>
        <xdr:cNvPr id="69" name="直線コネクタ 68"/>
        <xdr:cNvCxnSpPr/>
      </xdr:nvCxnSpPr>
      <xdr:spPr>
        <a:xfrm>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81280</xdr:rowOff>
    </xdr:to>
    <xdr:cxnSp macro="">
      <xdr:nvCxnSpPr>
        <xdr:cNvPr id="72" name="直線コネクタ 71"/>
        <xdr:cNvCxnSpPr/>
      </xdr:nvCxnSpPr>
      <xdr:spPr>
        <a:xfrm>
          <a:off x="2209800" y="584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20320</xdr:rowOff>
    </xdr:from>
    <xdr:to>
      <xdr:col>3</xdr:col>
      <xdr:colOff>142875</xdr:colOff>
      <xdr:row>35</xdr:row>
      <xdr:rowOff>24130</xdr:rowOff>
    </xdr:to>
    <xdr:cxnSp macro="">
      <xdr:nvCxnSpPr>
        <xdr:cNvPr id="75" name="直線コネクタ 74"/>
        <xdr:cNvCxnSpPr/>
      </xdr:nvCxnSpPr>
      <xdr:spPr>
        <a:xfrm flipV="1">
          <a:off x="1320800" y="58496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140970</xdr:rowOff>
    </xdr:from>
    <xdr:to>
      <xdr:col>7</xdr:col>
      <xdr:colOff>66675</xdr:colOff>
      <xdr:row>34</xdr:row>
      <xdr:rowOff>71120</xdr:rowOff>
    </xdr:to>
    <xdr:sp macro="" textlink="">
      <xdr:nvSpPr>
        <xdr:cNvPr id="85" name="円/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9" name="円/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140970</xdr:rowOff>
    </xdr:from>
    <xdr:to>
      <xdr:col>3</xdr:col>
      <xdr:colOff>193675</xdr:colOff>
      <xdr:row>34</xdr:row>
      <xdr:rowOff>71120</xdr:rowOff>
    </xdr:to>
    <xdr:sp macro="" textlink="">
      <xdr:nvSpPr>
        <xdr:cNvPr id="91" name="円/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指定管理者制度の導入などにより減少</a:t>
          </a:r>
          <a:r>
            <a:rPr kumimoji="1" lang="ja-JP" altLang="en-US" sz="1100" b="0">
              <a:solidFill>
                <a:schemeClr val="dk1"/>
              </a:solidFill>
              <a:effectLst/>
              <a:latin typeface="+mn-lt"/>
              <a:ea typeface="+mn-ea"/>
              <a:cs typeface="+mn-cs"/>
            </a:rPr>
            <a:t>及び</a:t>
          </a:r>
          <a:r>
            <a:rPr kumimoji="1" lang="ja-JP" altLang="ja-JP" sz="1100" b="0">
              <a:solidFill>
                <a:schemeClr val="dk1"/>
              </a:solidFill>
              <a:effectLst/>
              <a:latin typeface="+mn-lt"/>
              <a:ea typeface="+mn-ea"/>
              <a:cs typeface="+mn-cs"/>
            </a:rPr>
            <a:t>燃料費の</a:t>
          </a:r>
          <a:r>
            <a:rPr kumimoji="1" lang="ja-JP" altLang="en-US" sz="1100" b="0">
              <a:solidFill>
                <a:schemeClr val="dk1"/>
              </a:solidFill>
              <a:effectLst/>
              <a:latin typeface="+mn-lt"/>
              <a:ea typeface="+mn-ea"/>
              <a:cs typeface="+mn-cs"/>
            </a:rPr>
            <a:t>下落</a:t>
          </a:r>
          <a:r>
            <a:rPr kumimoji="1" lang="ja-JP" altLang="ja-JP" sz="1100" b="0">
              <a:solidFill>
                <a:schemeClr val="dk1"/>
              </a:solidFill>
              <a:effectLst/>
              <a:latin typeface="+mn-lt"/>
              <a:ea typeface="+mn-ea"/>
              <a:cs typeface="+mn-cs"/>
            </a:rPr>
            <a:t>などにより物件費が</a:t>
          </a:r>
          <a:r>
            <a:rPr kumimoji="1" lang="ja-JP" altLang="en-US" sz="1100" b="0">
              <a:solidFill>
                <a:schemeClr val="dk1"/>
              </a:solidFill>
              <a:effectLst/>
              <a:latin typeface="+mn-lt"/>
              <a:ea typeface="+mn-ea"/>
              <a:cs typeface="+mn-cs"/>
            </a:rPr>
            <a:t>減少</a:t>
          </a:r>
          <a:r>
            <a:rPr kumimoji="1" lang="ja-JP" altLang="ja-JP" sz="1100" b="0">
              <a:solidFill>
                <a:schemeClr val="dk1"/>
              </a:solidFill>
              <a:effectLst/>
              <a:latin typeface="+mn-lt"/>
              <a:ea typeface="+mn-ea"/>
              <a:cs typeface="+mn-cs"/>
            </a:rPr>
            <a:t>している。</a:t>
          </a:r>
          <a:endParaRPr lang="ja-JP" altLang="ja-JP" sz="1400" b="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40132</xdr:rowOff>
    </xdr:from>
    <xdr:to>
      <xdr:col>24</xdr:col>
      <xdr:colOff>31750</xdr:colOff>
      <xdr:row>18</xdr:row>
      <xdr:rowOff>53848</xdr:rowOff>
    </xdr:to>
    <xdr:cxnSp macro="">
      <xdr:nvCxnSpPr>
        <xdr:cNvPr id="124" name="直線コネクタ 123"/>
        <xdr:cNvCxnSpPr/>
      </xdr:nvCxnSpPr>
      <xdr:spPr>
        <a:xfrm flipV="1">
          <a:off x="15671800" y="3126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18</xdr:row>
      <xdr:rowOff>53848</xdr:rowOff>
    </xdr:to>
    <xdr:cxnSp macro="">
      <xdr:nvCxnSpPr>
        <xdr:cNvPr id="127" name="直線コネクタ 126"/>
        <xdr:cNvCxnSpPr/>
      </xdr:nvCxnSpPr>
      <xdr:spPr>
        <a:xfrm>
          <a:off x="14782800" y="30073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78994</xdr:rowOff>
    </xdr:from>
    <xdr:to>
      <xdr:col>21</xdr:col>
      <xdr:colOff>361950</xdr:colOff>
      <xdr:row>17</xdr:row>
      <xdr:rowOff>92710</xdr:rowOff>
    </xdr:to>
    <xdr:cxnSp macro="">
      <xdr:nvCxnSpPr>
        <xdr:cNvPr id="130" name="直線コネクタ 129"/>
        <xdr:cNvCxnSpPr/>
      </xdr:nvCxnSpPr>
      <xdr:spPr>
        <a:xfrm>
          <a:off x="13893800" y="2993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56134</xdr:rowOff>
    </xdr:from>
    <xdr:to>
      <xdr:col>20</xdr:col>
      <xdr:colOff>158750</xdr:colOff>
      <xdr:row>17</xdr:row>
      <xdr:rowOff>78994</xdr:rowOff>
    </xdr:to>
    <xdr:cxnSp macro="">
      <xdr:nvCxnSpPr>
        <xdr:cNvPr id="133" name="直線コネクタ 132"/>
        <xdr:cNvCxnSpPr/>
      </xdr:nvCxnSpPr>
      <xdr:spPr>
        <a:xfrm>
          <a:off x="13004800" y="2970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160782</xdr:rowOff>
    </xdr:from>
    <xdr:to>
      <xdr:col>24</xdr:col>
      <xdr:colOff>82550</xdr:colOff>
      <xdr:row>18</xdr:row>
      <xdr:rowOff>90932</xdr:rowOff>
    </xdr:to>
    <xdr:sp macro="" textlink="">
      <xdr:nvSpPr>
        <xdr:cNvPr id="143" name="円/楕円 142"/>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132859</xdr:rowOff>
    </xdr:from>
    <xdr:ext cx="762000" cy="259045"/>
    <xdr:sp macro="" textlink="">
      <xdr:nvSpPr>
        <xdr:cNvPr id="144"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xdr:rowOff>
    </xdr:from>
    <xdr:to>
      <xdr:col>22</xdr:col>
      <xdr:colOff>615950</xdr:colOff>
      <xdr:row>18</xdr:row>
      <xdr:rowOff>104648</xdr:rowOff>
    </xdr:to>
    <xdr:sp macro="" textlink="">
      <xdr:nvSpPr>
        <xdr:cNvPr id="145" name="円/楕円 144"/>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89425</xdr:rowOff>
    </xdr:from>
    <xdr:ext cx="736600" cy="259045"/>
    <xdr:sp macro="" textlink="">
      <xdr:nvSpPr>
        <xdr:cNvPr id="146" name="テキスト ボックス 145"/>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7" name="円/楕円 146"/>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8" name="テキスト ボックス 147"/>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28194</xdr:rowOff>
    </xdr:from>
    <xdr:to>
      <xdr:col>20</xdr:col>
      <xdr:colOff>209550</xdr:colOff>
      <xdr:row>17</xdr:row>
      <xdr:rowOff>129794</xdr:rowOff>
    </xdr:to>
    <xdr:sp macro="" textlink="">
      <xdr:nvSpPr>
        <xdr:cNvPr id="149" name="円/楕円 148"/>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114571</xdr:rowOff>
    </xdr:from>
    <xdr:ext cx="762000" cy="259045"/>
    <xdr:sp macro="" textlink="">
      <xdr:nvSpPr>
        <xdr:cNvPr id="150" name="テキスト ボックス 149"/>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51" name="円/楕円 150"/>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52" name="テキスト ボックス 151"/>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102507</xdr:rowOff>
    </xdr:to>
    <xdr:cxnSp macro="">
      <xdr:nvCxnSpPr>
        <xdr:cNvPr id="186" name="直線コネクタ 185"/>
        <xdr:cNvCxnSpPr/>
      </xdr:nvCxnSpPr>
      <xdr:spPr>
        <a:xfrm>
          <a:off x="3987800" y="97608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159657</xdr:rowOff>
    </xdr:to>
    <xdr:cxnSp macro="">
      <xdr:nvCxnSpPr>
        <xdr:cNvPr id="189" name="直線コネクタ 188"/>
        <xdr:cNvCxnSpPr/>
      </xdr:nvCxnSpPr>
      <xdr:spPr>
        <a:xfrm>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127000</xdr:rowOff>
    </xdr:to>
    <xdr:cxnSp macro="">
      <xdr:nvCxnSpPr>
        <xdr:cNvPr id="192" name="直線コネクタ 191"/>
        <xdr:cNvCxnSpPr/>
      </xdr:nvCxnSpPr>
      <xdr:spPr>
        <a:xfrm>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127000</xdr:rowOff>
    </xdr:to>
    <xdr:cxnSp macro="">
      <xdr:nvCxnSpPr>
        <xdr:cNvPr id="195" name="直線コネクタ 194"/>
        <xdr:cNvCxnSpPr/>
      </xdr:nvCxnSpPr>
      <xdr:spPr>
        <a:xfrm flipV="1">
          <a:off x="1320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5" name="円/楕円 204"/>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6"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7" name="円/楕円 206"/>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08" name="テキスト ボックス 207"/>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1" name="円/楕円 210"/>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2" name="テキスト ボックス 211"/>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ここ５年間類似団体と比較してほぼ同じ水準での推移となっている。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5080</xdr:rowOff>
    </xdr:to>
    <xdr:cxnSp macro="">
      <xdr:nvCxnSpPr>
        <xdr:cNvPr id="246" name="直線コネクタ 245"/>
        <xdr:cNvCxnSpPr/>
      </xdr:nvCxnSpPr>
      <xdr:spPr>
        <a:xfrm flipV="1">
          <a:off x="15671800" y="9842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5080</xdr:rowOff>
    </xdr:to>
    <xdr:cxnSp macro="">
      <xdr:nvCxnSpPr>
        <xdr:cNvPr id="249" name="直線コネクタ 248"/>
        <xdr:cNvCxnSpPr/>
      </xdr:nvCxnSpPr>
      <xdr:spPr>
        <a:xfrm>
          <a:off x="14782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168910</xdr:rowOff>
    </xdr:to>
    <xdr:cxnSp macro="">
      <xdr:nvCxnSpPr>
        <xdr:cNvPr id="252" name="直線コネクタ 251"/>
        <xdr:cNvCxnSpPr/>
      </xdr:nvCxnSpPr>
      <xdr:spPr>
        <a:xfrm>
          <a:off x="13893800" y="9758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58</xdr:row>
      <xdr:rowOff>58420</xdr:rowOff>
    </xdr:to>
    <xdr:cxnSp macro="">
      <xdr:nvCxnSpPr>
        <xdr:cNvPr id="255" name="直線コネクタ 254"/>
        <xdr:cNvCxnSpPr/>
      </xdr:nvCxnSpPr>
      <xdr:spPr>
        <a:xfrm flipV="1">
          <a:off x="13004800" y="97586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5" name="円/楕円 264"/>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6"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7" name="円/楕円 266"/>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66057</xdr:rowOff>
    </xdr:from>
    <xdr:ext cx="736600" cy="259045"/>
    <xdr:sp macro="" textlink="">
      <xdr:nvSpPr>
        <xdr:cNvPr id="268" name="テキスト ボックス 267"/>
        <xdr:cNvSpPr txBox="1"/>
      </xdr:nvSpPr>
      <xdr:spPr>
        <a:xfrm>
          <a:off x="15290800" y="966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69" name="円/楕円 268"/>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70" name="テキスト ボックス 269"/>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1" name="円/楕円 270"/>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2" name="テキスト ボックス 27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3" name="円/楕円 272"/>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4" name="テキスト ボックス 273"/>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ここ５年間、類似団体と比較して、ほぼ同水準での推移となっている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78014</xdr:rowOff>
    </xdr:to>
    <xdr:cxnSp macro="">
      <xdr:nvCxnSpPr>
        <xdr:cNvPr id="308" name="直線コネクタ 307"/>
        <xdr:cNvCxnSpPr/>
      </xdr:nvCxnSpPr>
      <xdr:spPr>
        <a:xfrm flipV="1">
          <a:off x="15671800" y="62306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32294</xdr:rowOff>
    </xdr:from>
    <xdr:to>
      <xdr:col>22</xdr:col>
      <xdr:colOff>565150</xdr:colOff>
      <xdr:row>36</xdr:row>
      <xdr:rowOff>78014</xdr:rowOff>
    </xdr:to>
    <xdr:cxnSp macro="">
      <xdr:nvCxnSpPr>
        <xdr:cNvPr id="311" name="直線コネクタ 310"/>
        <xdr:cNvCxnSpPr/>
      </xdr:nvCxnSpPr>
      <xdr:spPr>
        <a:xfrm>
          <a:off x="14782800" y="6204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171087</xdr:rowOff>
    </xdr:from>
    <xdr:to>
      <xdr:col>21</xdr:col>
      <xdr:colOff>361950</xdr:colOff>
      <xdr:row>36</xdr:row>
      <xdr:rowOff>32294</xdr:rowOff>
    </xdr:to>
    <xdr:cxnSp macro="">
      <xdr:nvCxnSpPr>
        <xdr:cNvPr id="314" name="直線コネクタ 313"/>
        <xdr:cNvCxnSpPr/>
      </xdr:nvCxnSpPr>
      <xdr:spPr>
        <a:xfrm>
          <a:off x="13893800" y="6171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171087</xdr:rowOff>
    </xdr:from>
    <xdr:to>
      <xdr:col>20</xdr:col>
      <xdr:colOff>158750</xdr:colOff>
      <xdr:row>36</xdr:row>
      <xdr:rowOff>32294</xdr:rowOff>
    </xdr:to>
    <xdr:cxnSp macro="">
      <xdr:nvCxnSpPr>
        <xdr:cNvPr id="317" name="直線コネクタ 316"/>
        <xdr:cNvCxnSpPr/>
      </xdr:nvCxnSpPr>
      <xdr:spPr>
        <a:xfrm flipV="1">
          <a:off x="13004800" y="6171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7" name="円/楕円 32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27214</xdr:rowOff>
    </xdr:from>
    <xdr:to>
      <xdr:col>22</xdr:col>
      <xdr:colOff>615950</xdr:colOff>
      <xdr:row>36</xdr:row>
      <xdr:rowOff>128814</xdr:rowOff>
    </xdr:to>
    <xdr:sp macro="" textlink="">
      <xdr:nvSpPr>
        <xdr:cNvPr id="329" name="円/楕円 328"/>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30" name="テキスト ボックス 329"/>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152944</xdr:rowOff>
    </xdr:from>
    <xdr:to>
      <xdr:col>21</xdr:col>
      <xdr:colOff>412750</xdr:colOff>
      <xdr:row>36</xdr:row>
      <xdr:rowOff>83094</xdr:rowOff>
    </xdr:to>
    <xdr:sp macro="" textlink="">
      <xdr:nvSpPr>
        <xdr:cNvPr id="331" name="円/楕円 330"/>
        <xdr:cNvSpPr/>
      </xdr:nvSpPr>
      <xdr:spPr>
        <a:xfrm>
          <a:off x="14732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93271</xdr:rowOff>
    </xdr:from>
    <xdr:ext cx="762000" cy="259045"/>
    <xdr:sp macro="" textlink="">
      <xdr:nvSpPr>
        <xdr:cNvPr id="332" name="テキスト ボックス 331"/>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120287</xdr:rowOff>
    </xdr:from>
    <xdr:to>
      <xdr:col>20</xdr:col>
      <xdr:colOff>209550</xdr:colOff>
      <xdr:row>36</xdr:row>
      <xdr:rowOff>50437</xdr:rowOff>
    </xdr:to>
    <xdr:sp macro="" textlink="">
      <xdr:nvSpPr>
        <xdr:cNvPr id="333" name="円/楕円 332"/>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60614</xdr:rowOff>
    </xdr:from>
    <xdr:ext cx="762000" cy="259045"/>
    <xdr:sp macro="" textlink="">
      <xdr:nvSpPr>
        <xdr:cNvPr id="334" name="テキスト ボックス 333"/>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152944</xdr:rowOff>
    </xdr:from>
    <xdr:to>
      <xdr:col>19</xdr:col>
      <xdr:colOff>6350</xdr:colOff>
      <xdr:row>36</xdr:row>
      <xdr:rowOff>83094</xdr:rowOff>
    </xdr:to>
    <xdr:sp macro="" textlink="">
      <xdr:nvSpPr>
        <xdr:cNvPr id="335" name="円/楕円 334"/>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93271</xdr:rowOff>
    </xdr:from>
    <xdr:ext cx="762000" cy="259045"/>
    <xdr:sp macro="" textlink="">
      <xdr:nvSpPr>
        <xdr:cNvPr id="336" name="テキスト ボックス 335"/>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起債の新規発行抑制により、類似団体と比較して低い水準となっている</a:t>
          </a:r>
          <a:r>
            <a:rPr kumimoji="1" lang="ja-JP" altLang="en-US" sz="1100" b="0">
              <a:solidFill>
                <a:schemeClr val="dk1"/>
              </a:solidFill>
              <a:effectLst/>
              <a:latin typeface="+mn-lt"/>
              <a:ea typeface="+mn-ea"/>
              <a:cs typeface="+mn-cs"/>
            </a:rPr>
            <a:t>が、</a:t>
          </a:r>
          <a:r>
            <a:rPr kumimoji="1" lang="ja-JP" altLang="ja-JP" sz="1100" b="0">
              <a:solidFill>
                <a:schemeClr val="dk1"/>
              </a:solidFill>
              <a:effectLst/>
              <a:latin typeface="+mn-lt"/>
              <a:ea typeface="+mn-ea"/>
              <a:cs typeface="+mn-cs"/>
            </a:rPr>
            <a:t>介護施設整備等による起債残高の増に伴う公債費の増加</a:t>
          </a:r>
          <a:r>
            <a:rPr kumimoji="1" lang="ja-JP" altLang="en-US" sz="1100" b="0">
              <a:solidFill>
                <a:schemeClr val="dk1"/>
              </a:solidFill>
              <a:effectLst/>
              <a:latin typeface="+mn-lt"/>
              <a:ea typeface="+mn-ea"/>
              <a:cs typeface="+mn-cs"/>
            </a:rPr>
            <a:t>傾向である。</a:t>
          </a:r>
          <a:endParaRPr lang="ja-JP" altLang="ja-JP" sz="1400" b="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156718</xdr:rowOff>
    </xdr:to>
    <xdr:cxnSp macro="">
      <xdr:nvCxnSpPr>
        <xdr:cNvPr id="366" name="直線コネクタ 365"/>
        <xdr:cNvCxnSpPr/>
      </xdr:nvCxnSpPr>
      <xdr:spPr>
        <a:xfrm>
          <a:off x="3987800" y="13317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115570</xdr:rowOff>
    </xdr:to>
    <xdr:cxnSp macro="">
      <xdr:nvCxnSpPr>
        <xdr:cNvPr id="369" name="直線コネクタ 368"/>
        <xdr:cNvCxnSpPr/>
      </xdr:nvCxnSpPr>
      <xdr:spPr>
        <a:xfrm>
          <a:off x="3098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74422</xdr:rowOff>
    </xdr:to>
    <xdr:cxnSp macro="">
      <xdr:nvCxnSpPr>
        <xdr:cNvPr id="372" name="直線コネクタ 371"/>
        <xdr:cNvCxnSpPr/>
      </xdr:nvCxnSpPr>
      <xdr:spPr>
        <a:xfrm>
          <a:off x="2209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74422</xdr:rowOff>
    </xdr:to>
    <xdr:cxnSp macro="">
      <xdr:nvCxnSpPr>
        <xdr:cNvPr id="375" name="直線コネクタ 374"/>
        <xdr:cNvCxnSpPr/>
      </xdr:nvCxnSpPr>
      <xdr:spPr>
        <a:xfrm flipV="1">
          <a:off x="1320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5" name="円/楕円 384"/>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86"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7" name="円/楕円 38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8" name="テキスト ボックス 387"/>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9" name="円/楕円 388"/>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0" name="テキスト ボックス 389"/>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1" name="円/楕円 390"/>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2" name="テキスト ボックス 391"/>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3" name="円/楕円 392"/>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4" name="テキスト ボックス 393"/>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公共下水道</a:t>
          </a:r>
          <a:r>
            <a:rPr kumimoji="1" lang="ja-JP" altLang="ja-JP" sz="1100">
              <a:solidFill>
                <a:schemeClr val="dk1"/>
              </a:solidFill>
              <a:effectLst/>
              <a:latin typeface="+mn-lt"/>
              <a:ea typeface="+mn-ea"/>
              <a:cs typeface="+mn-cs"/>
            </a:rPr>
            <a:t>特別会計への繰出金の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54610</xdr:rowOff>
    </xdr:from>
    <xdr:to>
      <xdr:col>24</xdr:col>
      <xdr:colOff>31750</xdr:colOff>
      <xdr:row>75</xdr:row>
      <xdr:rowOff>138430</xdr:rowOff>
    </xdr:to>
    <xdr:cxnSp macro="">
      <xdr:nvCxnSpPr>
        <xdr:cNvPr id="427" name="直線コネクタ 426"/>
        <xdr:cNvCxnSpPr/>
      </xdr:nvCxnSpPr>
      <xdr:spPr>
        <a:xfrm flipV="1">
          <a:off x="15671800" y="12913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138430</xdr:rowOff>
    </xdr:to>
    <xdr:cxnSp macro="">
      <xdr:nvCxnSpPr>
        <xdr:cNvPr id="430" name="直線コネクタ 429"/>
        <xdr:cNvCxnSpPr/>
      </xdr:nvCxnSpPr>
      <xdr:spPr>
        <a:xfrm>
          <a:off x="14782800" y="12844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157480</xdr:rowOff>
    </xdr:to>
    <xdr:cxnSp macro="">
      <xdr:nvCxnSpPr>
        <xdr:cNvPr id="433" name="直線コネクタ 432"/>
        <xdr:cNvCxnSpPr/>
      </xdr:nvCxnSpPr>
      <xdr:spPr>
        <a:xfrm>
          <a:off x="13893800" y="126771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75</xdr:row>
      <xdr:rowOff>43180</xdr:rowOff>
    </xdr:to>
    <xdr:cxnSp macro="">
      <xdr:nvCxnSpPr>
        <xdr:cNvPr id="436" name="直線コネクタ 435"/>
        <xdr:cNvCxnSpPr/>
      </xdr:nvCxnSpPr>
      <xdr:spPr>
        <a:xfrm flipV="1">
          <a:off x="13004800" y="1267714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46" name="円/楕円 445"/>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47"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8" name="円/楕円 447"/>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49" name="テキスト ボックス 448"/>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106680</xdr:rowOff>
    </xdr:from>
    <xdr:to>
      <xdr:col>21</xdr:col>
      <xdr:colOff>412750</xdr:colOff>
      <xdr:row>75</xdr:row>
      <xdr:rowOff>36830</xdr:rowOff>
    </xdr:to>
    <xdr:sp macro="" textlink="">
      <xdr:nvSpPr>
        <xdr:cNvPr id="450" name="円/楕円 449"/>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47007</xdr:rowOff>
    </xdr:from>
    <xdr:ext cx="762000" cy="259045"/>
    <xdr:sp macro="" textlink="">
      <xdr:nvSpPr>
        <xdr:cNvPr id="451" name="テキスト ボックス 450"/>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52" name="円/楕円 451"/>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3" name="テキスト ボックス 452"/>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4" name="円/楕円 453"/>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55" name="テキスト ボックス 454"/>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北海道新得町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85460</xdr:rowOff>
    </xdr:from>
    <xdr:to>
      <xdr:col>4</xdr:col>
      <xdr:colOff>1117600</xdr:colOff>
      <xdr:row>15</xdr:row>
      <xdr:rowOff>101444</xdr:rowOff>
    </xdr:to>
    <xdr:cxnSp macro="">
      <xdr:nvCxnSpPr>
        <xdr:cNvPr id="46" name="直線コネクタ 45"/>
        <xdr:cNvCxnSpPr/>
      </xdr:nvCxnSpPr>
      <xdr:spPr bwMode="auto">
        <a:xfrm flipV="1">
          <a:off x="5003800" y="2704835"/>
          <a:ext cx="647700" cy="1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101444</xdr:rowOff>
    </xdr:from>
    <xdr:to>
      <xdr:col>4</xdr:col>
      <xdr:colOff>469900</xdr:colOff>
      <xdr:row>15</xdr:row>
      <xdr:rowOff>154160</xdr:rowOff>
    </xdr:to>
    <xdr:cxnSp macro="">
      <xdr:nvCxnSpPr>
        <xdr:cNvPr id="49" name="直線コネクタ 48"/>
        <xdr:cNvCxnSpPr/>
      </xdr:nvCxnSpPr>
      <xdr:spPr bwMode="auto">
        <a:xfrm flipV="1">
          <a:off x="4305300" y="2720819"/>
          <a:ext cx="698500" cy="5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154160</xdr:rowOff>
    </xdr:from>
    <xdr:to>
      <xdr:col>3</xdr:col>
      <xdr:colOff>904875</xdr:colOff>
      <xdr:row>16</xdr:row>
      <xdr:rowOff>20246</xdr:rowOff>
    </xdr:to>
    <xdr:cxnSp macro="">
      <xdr:nvCxnSpPr>
        <xdr:cNvPr id="52" name="直線コネクタ 51"/>
        <xdr:cNvCxnSpPr/>
      </xdr:nvCxnSpPr>
      <xdr:spPr bwMode="auto">
        <a:xfrm flipV="1">
          <a:off x="3606800" y="2773535"/>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12993</xdr:rowOff>
    </xdr:from>
    <xdr:to>
      <xdr:col>3</xdr:col>
      <xdr:colOff>206375</xdr:colOff>
      <xdr:row>16</xdr:row>
      <xdr:rowOff>20246</xdr:rowOff>
    </xdr:to>
    <xdr:cxnSp macro="">
      <xdr:nvCxnSpPr>
        <xdr:cNvPr id="55" name="直線コネクタ 54"/>
        <xdr:cNvCxnSpPr/>
      </xdr:nvCxnSpPr>
      <xdr:spPr bwMode="auto">
        <a:xfrm>
          <a:off x="2908300" y="2803818"/>
          <a:ext cx="698500" cy="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34660</xdr:rowOff>
    </xdr:from>
    <xdr:to>
      <xdr:col>5</xdr:col>
      <xdr:colOff>34925</xdr:colOff>
      <xdr:row>15</xdr:row>
      <xdr:rowOff>136260</xdr:rowOff>
    </xdr:to>
    <xdr:sp macro="" textlink="">
      <xdr:nvSpPr>
        <xdr:cNvPr id="65" name="円/楕円 64"/>
        <xdr:cNvSpPr/>
      </xdr:nvSpPr>
      <xdr:spPr bwMode="auto">
        <a:xfrm>
          <a:off x="5600700" y="265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51187</xdr:rowOff>
    </xdr:from>
    <xdr:ext cx="762000" cy="259045"/>
    <xdr:sp macro="" textlink="">
      <xdr:nvSpPr>
        <xdr:cNvPr id="66" name="人口1人当たり決算額の推移該当値テキスト130"/>
        <xdr:cNvSpPr txBox="1"/>
      </xdr:nvSpPr>
      <xdr:spPr>
        <a:xfrm>
          <a:off x="5740400" y="249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215,602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50644</xdr:rowOff>
    </xdr:from>
    <xdr:to>
      <xdr:col>4</xdr:col>
      <xdr:colOff>520700</xdr:colOff>
      <xdr:row>15</xdr:row>
      <xdr:rowOff>152244</xdr:rowOff>
    </xdr:to>
    <xdr:sp macro="" textlink="">
      <xdr:nvSpPr>
        <xdr:cNvPr id="67" name="円/楕円 66"/>
        <xdr:cNvSpPr/>
      </xdr:nvSpPr>
      <xdr:spPr bwMode="auto">
        <a:xfrm>
          <a:off x="4953000" y="267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162421</xdr:rowOff>
    </xdr:from>
    <xdr:ext cx="736600" cy="259045"/>
    <xdr:sp macro="" textlink="">
      <xdr:nvSpPr>
        <xdr:cNvPr id="68" name="テキスト ボックス 67"/>
        <xdr:cNvSpPr txBox="1"/>
      </xdr:nvSpPr>
      <xdr:spPr>
        <a:xfrm>
          <a:off x="4622800" y="24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212,805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103360</xdr:rowOff>
    </xdr:from>
    <xdr:to>
      <xdr:col>3</xdr:col>
      <xdr:colOff>955675</xdr:colOff>
      <xdr:row>16</xdr:row>
      <xdr:rowOff>33510</xdr:rowOff>
    </xdr:to>
    <xdr:sp macro="" textlink="">
      <xdr:nvSpPr>
        <xdr:cNvPr id="69" name="円/楕円 68"/>
        <xdr:cNvSpPr/>
      </xdr:nvSpPr>
      <xdr:spPr bwMode="auto">
        <a:xfrm>
          <a:off x="4254500" y="272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43687</xdr:rowOff>
    </xdr:from>
    <xdr:ext cx="762000" cy="259045"/>
    <xdr:sp macro="" textlink="">
      <xdr:nvSpPr>
        <xdr:cNvPr id="70" name="テキスト ボックス 69"/>
        <xdr:cNvSpPr txBox="1"/>
      </xdr:nvSpPr>
      <xdr:spPr>
        <a:xfrm>
          <a:off x="3924300" y="249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203,581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140896</xdr:rowOff>
    </xdr:from>
    <xdr:to>
      <xdr:col>3</xdr:col>
      <xdr:colOff>257175</xdr:colOff>
      <xdr:row>16</xdr:row>
      <xdr:rowOff>71046</xdr:rowOff>
    </xdr:to>
    <xdr:sp macro="" textlink="">
      <xdr:nvSpPr>
        <xdr:cNvPr id="71" name="円/楕円 70"/>
        <xdr:cNvSpPr/>
      </xdr:nvSpPr>
      <xdr:spPr bwMode="auto">
        <a:xfrm>
          <a:off x="3556000" y="276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81223</xdr:rowOff>
    </xdr:from>
    <xdr:ext cx="762000" cy="259045"/>
    <xdr:sp macro="" textlink="">
      <xdr:nvSpPr>
        <xdr:cNvPr id="72" name="テキスト ボックス 71"/>
        <xdr:cNvSpPr txBox="1"/>
      </xdr:nvSpPr>
      <xdr:spPr>
        <a:xfrm>
          <a:off x="3225800" y="25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133643</xdr:rowOff>
    </xdr:from>
    <xdr:to>
      <xdr:col>2</xdr:col>
      <xdr:colOff>692150</xdr:colOff>
      <xdr:row>16</xdr:row>
      <xdr:rowOff>63793</xdr:rowOff>
    </xdr:to>
    <xdr:sp macro="" textlink="">
      <xdr:nvSpPr>
        <xdr:cNvPr id="73" name="円/楕円 72"/>
        <xdr:cNvSpPr/>
      </xdr:nvSpPr>
      <xdr:spPr bwMode="auto">
        <a:xfrm>
          <a:off x="2857500" y="275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73970</xdr:rowOff>
    </xdr:from>
    <xdr:ext cx="762000" cy="259045"/>
    <xdr:sp macro="" textlink="">
      <xdr:nvSpPr>
        <xdr:cNvPr id="74" name="テキスト ボックス 73"/>
        <xdr:cNvSpPr txBox="1"/>
      </xdr:nvSpPr>
      <xdr:spPr>
        <a:xfrm>
          <a:off x="2527300" y="252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290819</xdr:rowOff>
    </xdr:from>
    <xdr:to>
      <xdr:col>4</xdr:col>
      <xdr:colOff>1117600</xdr:colOff>
      <xdr:row>36</xdr:row>
      <xdr:rowOff>16118</xdr:rowOff>
    </xdr:to>
    <xdr:cxnSp macro="">
      <xdr:nvCxnSpPr>
        <xdr:cNvPr id="109" name="直線コネクタ 108"/>
        <xdr:cNvCxnSpPr/>
      </xdr:nvCxnSpPr>
      <xdr:spPr bwMode="auto">
        <a:xfrm flipV="1">
          <a:off x="5003800" y="6901169"/>
          <a:ext cx="6477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275596</xdr:rowOff>
    </xdr:from>
    <xdr:ext cx="762000" cy="259045"/>
    <xdr:sp macro="" textlink="">
      <xdr:nvSpPr>
        <xdr:cNvPr id="110" name="人口1人当たり決算額の推移平均値テキスト445"/>
        <xdr:cNvSpPr txBox="1"/>
      </xdr:nvSpPr>
      <xdr:spPr>
        <a:xfrm>
          <a:off x="5740400" y="6885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260720</xdr:rowOff>
    </xdr:from>
    <xdr:to>
      <xdr:col>4</xdr:col>
      <xdr:colOff>469900</xdr:colOff>
      <xdr:row>36</xdr:row>
      <xdr:rowOff>16118</xdr:rowOff>
    </xdr:to>
    <xdr:cxnSp macro="">
      <xdr:nvCxnSpPr>
        <xdr:cNvPr id="112" name="直線コネクタ 111"/>
        <xdr:cNvCxnSpPr/>
      </xdr:nvCxnSpPr>
      <xdr:spPr bwMode="auto">
        <a:xfrm>
          <a:off x="4305300" y="6871070"/>
          <a:ext cx="698500" cy="9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216394</xdr:rowOff>
    </xdr:from>
    <xdr:to>
      <xdr:col>3</xdr:col>
      <xdr:colOff>904875</xdr:colOff>
      <xdr:row>35</xdr:row>
      <xdr:rowOff>260720</xdr:rowOff>
    </xdr:to>
    <xdr:cxnSp macro="">
      <xdr:nvCxnSpPr>
        <xdr:cNvPr id="115" name="直線コネクタ 114"/>
        <xdr:cNvCxnSpPr/>
      </xdr:nvCxnSpPr>
      <xdr:spPr bwMode="auto">
        <a:xfrm>
          <a:off x="3606800" y="6826744"/>
          <a:ext cx="698500" cy="4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216394</xdr:rowOff>
    </xdr:from>
    <xdr:to>
      <xdr:col>3</xdr:col>
      <xdr:colOff>206375</xdr:colOff>
      <xdr:row>35</xdr:row>
      <xdr:rowOff>320842</xdr:rowOff>
    </xdr:to>
    <xdr:cxnSp macro="">
      <xdr:nvCxnSpPr>
        <xdr:cNvPr id="118" name="直線コネクタ 117"/>
        <xdr:cNvCxnSpPr/>
      </xdr:nvCxnSpPr>
      <xdr:spPr bwMode="auto">
        <a:xfrm flipV="1">
          <a:off x="2908300" y="6826744"/>
          <a:ext cx="698500" cy="10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240019</xdr:rowOff>
    </xdr:from>
    <xdr:to>
      <xdr:col>5</xdr:col>
      <xdr:colOff>34925</xdr:colOff>
      <xdr:row>35</xdr:row>
      <xdr:rowOff>341619</xdr:rowOff>
    </xdr:to>
    <xdr:sp macro="" textlink="">
      <xdr:nvSpPr>
        <xdr:cNvPr id="128" name="円/楕円 127"/>
        <xdr:cNvSpPr/>
      </xdr:nvSpPr>
      <xdr:spPr bwMode="auto">
        <a:xfrm>
          <a:off x="5600700" y="685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85096</xdr:rowOff>
    </xdr:from>
    <xdr:ext cx="762000" cy="259045"/>
    <xdr:sp macro="" textlink="">
      <xdr:nvSpPr>
        <xdr:cNvPr id="129" name="人口1人当たり決算額の推移該当値テキスト445"/>
        <xdr:cNvSpPr txBox="1"/>
      </xdr:nvSpPr>
      <xdr:spPr>
        <a:xfrm>
          <a:off x="5740400" y="66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308218</xdr:rowOff>
    </xdr:from>
    <xdr:to>
      <xdr:col>4</xdr:col>
      <xdr:colOff>520700</xdr:colOff>
      <xdr:row>36</xdr:row>
      <xdr:rowOff>66918</xdr:rowOff>
    </xdr:to>
    <xdr:sp macro="" textlink="">
      <xdr:nvSpPr>
        <xdr:cNvPr id="130" name="円/楕円 129"/>
        <xdr:cNvSpPr/>
      </xdr:nvSpPr>
      <xdr:spPr bwMode="auto">
        <a:xfrm>
          <a:off x="4953000" y="691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51695</xdr:rowOff>
    </xdr:from>
    <xdr:ext cx="736600" cy="259045"/>
    <xdr:sp macro="" textlink="">
      <xdr:nvSpPr>
        <xdr:cNvPr id="131" name="テキスト ボックス 130"/>
        <xdr:cNvSpPr txBox="1"/>
      </xdr:nvSpPr>
      <xdr:spPr>
        <a:xfrm>
          <a:off x="4622800" y="70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209920</xdr:rowOff>
    </xdr:from>
    <xdr:to>
      <xdr:col>3</xdr:col>
      <xdr:colOff>955675</xdr:colOff>
      <xdr:row>35</xdr:row>
      <xdr:rowOff>311520</xdr:rowOff>
    </xdr:to>
    <xdr:sp macro="" textlink="">
      <xdr:nvSpPr>
        <xdr:cNvPr id="132" name="円/楕円 131"/>
        <xdr:cNvSpPr/>
      </xdr:nvSpPr>
      <xdr:spPr bwMode="auto">
        <a:xfrm>
          <a:off x="4254500" y="682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296297</xdr:rowOff>
    </xdr:from>
    <xdr:ext cx="762000" cy="259045"/>
    <xdr:sp macro="" textlink="">
      <xdr:nvSpPr>
        <xdr:cNvPr id="133" name="テキスト ボックス 132"/>
        <xdr:cNvSpPr txBox="1"/>
      </xdr:nvSpPr>
      <xdr:spPr>
        <a:xfrm>
          <a:off x="3924300" y="69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165594</xdr:rowOff>
    </xdr:from>
    <xdr:to>
      <xdr:col>3</xdr:col>
      <xdr:colOff>257175</xdr:colOff>
      <xdr:row>35</xdr:row>
      <xdr:rowOff>267194</xdr:rowOff>
    </xdr:to>
    <xdr:sp macro="" textlink="">
      <xdr:nvSpPr>
        <xdr:cNvPr id="134" name="円/楕円 133"/>
        <xdr:cNvSpPr/>
      </xdr:nvSpPr>
      <xdr:spPr bwMode="auto">
        <a:xfrm>
          <a:off x="3556000" y="677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251971</xdr:rowOff>
    </xdr:from>
    <xdr:ext cx="762000" cy="259045"/>
    <xdr:sp macro="" textlink="">
      <xdr:nvSpPr>
        <xdr:cNvPr id="135" name="テキスト ボックス 134"/>
        <xdr:cNvSpPr txBox="1"/>
      </xdr:nvSpPr>
      <xdr:spPr>
        <a:xfrm>
          <a:off x="3225800" y="686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270042</xdr:rowOff>
    </xdr:from>
    <xdr:to>
      <xdr:col>2</xdr:col>
      <xdr:colOff>692150</xdr:colOff>
      <xdr:row>36</xdr:row>
      <xdr:rowOff>28742</xdr:rowOff>
    </xdr:to>
    <xdr:sp macro="" textlink="">
      <xdr:nvSpPr>
        <xdr:cNvPr id="136" name="円/楕円 135"/>
        <xdr:cNvSpPr/>
      </xdr:nvSpPr>
      <xdr:spPr bwMode="auto">
        <a:xfrm>
          <a:off x="2857500" y="6880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13519</xdr:rowOff>
    </xdr:from>
    <xdr:ext cx="762000" cy="259045"/>
    <xdr:sp macro="" textlink="">
      <xdr:nvSpPr>
        <xdr:cNvPr id="137" name="テキスト ボックス 136"/>
        <xdr:cNvSpPr txBox="1"/>
      </xdr:nvSpPr>
      <xdr:spPr>
        <a:xfrm>
          <a:off x="2527300" y="696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6,230
1,063.83
8,737,624
8,517,018
48,215
4,644,438
6,691,689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169151</xdr:rowOff>
    </xdr:from>
    <xdr:to>
      <xdr:col>6</xdr:col>
      <xdr:colOff>511175</xdr:colOff>
      <xdr:row>35</xdr:row>
      <xdr:rowOff>1130</xdr:rowOff>
    </xdr:to>
    <xdr:cxnSp macro="">
      <xdr:nvCxnSpPr>
        <xdr:cNvPr id="61" name="直線コネクタ 60"/>
        <xdr:cNvCxnSpPr/>
      </xdr:nvCxnSpPr>
      <xdr:spPr>
        <a:xfrm>
          <a:off x="3797300" y="599845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163756</xdr:rowOff>
    </xdr:from>
    <xdr:to>
      <xdr:col>5</xdr:col>
      <xdr:colOff>358775</xdr:colOff>
      <xdr:row>34</xdr:row>
      <xdr:rowOff>169151</xdr:rowOff>
    </xdr:to>
    <xdr:cxnSp macro="">
      <xdr:nvCxnSpPr>
        <xdr:cNvPr id="64" name="直線コネクタ 63"/>
        <xdr:cNvCxnSpPr/>
      </xdr:nvCxnSpPr>
      <xdr:spPr>
        <a:xfrm>
          <a:off x="2908300" y="599305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163756</xdr:rowOff>
    </xdr:from>
    <xdr:to>
      <xdr:col>4</xdr:col>
      <xdr:colOff>155575</xdr:colOff>
      <xdr:row>35</xdr:row>
      <xdr:rowOff>56833</xdr:rowOff>
    </xdr:to>
    <xdr:cxnSp macro="">
      <xdr:nvCxnSpPr>
        <xdr:cNvPr id="67" name="直線コネクタ 66"/>
        <xdr:cNvCxnSpPr/>
      </xdr:nvCxnSpPr>
      <xdr:spPr>
        <a:xfrm flipV="1">
          <a:off x="2019300" y="5993056"/>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4087</xdr:rowOff>
    </xdr:from>
    <xdr:to>
      <xdr:col>2</xdr:col>
      <xdr:colOff>638175</xdr:colOff>
      <xdr:row>35</xdr:row>
      <xdr:rowOff>56833</xdr:rowOff>
    </xdr:to>
    <xdr:cxnSp macro="">
      <xdr:nvCxnSpPr>
        <xdr:cNvPr id="70" name="直線コネクタ 69"/>
        <xdr:cNvCxnSpPr/>
      </xdr:nvCxnSpPr>
      <xdr:spPr>
        <a:xfrm>
          <a:off x="1130300" y="6004837"/>
          <a:ext cx="889000" cy="5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121780</xdr:rowOff>
    </xdr:from>
    <xdr:to>
      <xdr:col>6</xdr:col>
      <xdr:colOff>561975</xdr:colOff>
      <xdr:row>35</xdr:row>
      <xdr:rowOff>51930</xdr:rowOff>
    </xdr:to>
    <xdr:sp macro="" textlink="">
      <xdr:nvSpPr>
        <xdr:cNvPr id="80" name="円/楕円 79"/>
        <xdr:cNvSpPr/>
      </xdr:nvSpPr>
      <xdr:spPr>
        <a:xfrm>
          <a:off x="4584700" y="59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144657</xdr:rowOff>
    </xdr:from>
    <xdr:ext cx="599010" cy="259045"/>
    <xdr:sp macro="" textlink="">
      <xdr:nvSpPr>
        <xdr:cNvPr id="81" name="人件費該当値テキスト"/>
        <xdr:cNvSpPr txBox="1"/>
      </xdr:nvSpPr>
      <xdr:spPr>
        <a:xfrm>
          <a:off x="4686300" y="580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118351</xdr:rowOff>
    </xdr:from>
    <xdr:to>
      <xdr:col>5</xdr:col>
      <xdr:colOff>409575</xdr:colOff>
      <xdr:row>35</xdr:row>
      <xdr:rowOff>48501</xdr:rowOff>
    </xdr:to>
    <xdr:sp macro="" textlink="">
      <xdr:nvSpPr>
        <xdr:cNvPr id="82" name="円/楕円 81"/>
        <xdr:cNvSpPr/>
      </xdr:nvSpPr>
      <xdr:spPr>
        <a:xfrm>
          <a:off x="3746500" y="59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65028</xdr:rowOff>
    </xdr:from>
    <xdr:ext cx="599010" cy="259045"/>
    <xdr:sp macro="" textlink="">
      <xdr:nvSpPr>
        <xdr:cNvPr id="83" name="テキスト ボックス 82"/>
        <xdr:cNvSpPr txBox="1"/>
      </xdr:nvSpPr>
      <xdr:spPr>
        <a:xfrm>
          <a:off x="3497794" y="57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112956</xdr:rowOff>
    </xdr:from>
    <xdr:to>
      <xdr:col>4</xdr:col>
      <xdr:colOff>206375</xdr:colOff>
      <xdr:row>35</xdr:row>
      <xdr:rowOff>43106</xdr:rowOff>
    </xdr:to>
    <xdr:sp macro="" textlink="">
      <xdr:nvSpPr>
        <xdr:cNvPr id="84" name="円/楕円 83"/>
        <xdr:cNvSpPr/>
      </xdr:nvSpPr>
      <xdr:spPr>
        <a:xfrm>
          <a:off x="2857500" y="59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59633</xdr:rowOff>
    </xdr:from>
    <xdr:ext cx="599010" cy="259045"/>
    <xdr:sp macro="" textlink="">
      <xdr:nvSpPr>
        <xdr:cNvPr id="85" name="テキスト ボックス 84"/>
        <xdr:cNvSpPr txBox="1"/>
      </xdr:nvSpPr>
      <xdr:spPr>
        <a:xfrm>
          <a:off x="2608794" y="571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6033</xdr:rowOff>
    </xdr:from>
    <xdr:to>
      <xdr:col>3</xdr:col>
      <xdr:colOff>3175</xdr:colOff>
      <xdr:row>35</xdr:row>
      <xdr:rowOff>107633</xdr:rowOff>
    </xdr:to>
    <xdr:sp macro="" textlink="">
      <xdr:nvSpPr>
        <xdr:cNvPr id="86" name="円/楕円 85"/>
        <xdr:cNvSpPr/>
      </xdr:nvSpPr>
      <xdr:spPr>
        <a:xfrm>
          <a:off x="1968500" y="6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124160</xdr:rowOff>
    </xdr:from>
    <xdr:ext cx="599010" cy="259045"/>
    <xdr:sp macro="" textlink="">
      <xdr:nvSpPr>
        <xdr:cNvPr id="87" name="テキスト ボックス 86"/>
        <xdr:cNvSpPr txBox="1"/>
      </xdr:nvSpPr>
      <xdr:spPr>
        <a:xfrm>
          <a:off x="1719794" y="578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124737</xdr:rowOff>
    </xdr:from>
    <xdr:to>
      <xdr:col>1</xdr:col>
      <xdr:colOff>485775</xdr:colOff>
      <xdr:row>35</xdr:row>
      <xdr:rowOff>54887</xdr:rowOff>
    </xdr:to>
    <xdr:sp macro="" textlink="">
      <xdr:nvSpPr>
        <xdr:cNvPr id="88" name="円/楕円 87"/>
        <xdr:cNvSpPr/>
      </xdr:nvSpPr>
      <xdr:spPr>
        <a:xfrm>
          <a:off x="1079500" y="59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71414</xdr:rowOff>
    </xdr:from>
    <xdr:ext cx="599010" cy="259045"/>
    <xdr:sp macro="" textlink="">
      <xdr:nvSpPr>
        <xdr:cNvPr id="89" name="テキスト ボックス 88"/>
        <xdr:cNvSpPr txBox="1"/>
      </xdr:nvSpPr>
      <xdr:spPr>
        <a:xfrm>
          <a:off x="830794" y="572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114668</xdr:rowOff>
    </xdr:from>
    <xdr:to>
      <xdr:col>6</xdr:col>
      <xdr:colOff>511175</xdr:colOff>
      <xdr:row>53</xdr:row>
      <xdr:rowOff>164785</xdr:rowOff>
    </xdr:to>
    <xdr:cxnSp macro="">
      <xdr:nvCxnSpPr>
        <xdr:cNvPr id="119" name="直線コネクタ 118"/>
        <xdr:cNvCxnSpPr/>
      </xdr:nvCxnSpPr>
      <xdr:spPr>
        <a:xfrm flipV="1">
          <a:off x="3797300" y="9201518"/>
          <a:ext cx="838200" cy="5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164785</xdr:rowOff>
    </xdr:from>
    <xdr:to>
      <xdr:col>5</xdr:col>
      <xdr:colOff>358775</xdr:colOff>
      <xdr:row>54</xdr:row>
      <xdr:rowOff>104869</xdr:rowOff>
    </xdr:to>
    <xdr:cxnSp macro="">
      <xdr:nvCxnSpPr>
        <xdr:cNvPr id="122" name="直線コネクタ 121"/>
        <xdr:cNvCxnSpPr/>
      </xdr:nvCxnSpPr>
      <xdr:spPr>
        <a:xfrm flipV="1">
          <a:off x="2908300" y="9251635"/>
          <a:ext cx="889000" cy="1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104869</xdr:rowOff>
    </xdr:from>
    <xdr:to>
      <xdr:col>4</xdr:col>
      <xdr:colOff>155575</xdr:colOff>
      <xdr:row>54</xdr:row>
      <xdr:rowOff>132789</xdr:rowOff>
    </xdr:to>
    <xdr:cxnSp macro="">
      <xdr:nvCxnSpPr>
        <xdr:cNvPr id="125" name="直線コネクタ 124"/>
        <xdr:cNvCxnSpPr/>
      </xdr:nvCxnSpPr>
      <xdr:spPr>
        <a:xfrm flipV="1">
          <a:off x="2019300" y="9363169"/>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132789</xdr:rowOff>
    </xdr:from>
    <xdr:to>
      <xdr:col>2</xdr:col>
      <xdr:colOff>638175</xdr:colOff>
      <xdr:row>55</xdr:row>
      <xdr:rowOff>9344</xdr:rowOff>
    </xdr:to>
    <xdr:cxnSp macro="">
      <xdr:nvCxnSpPr>
        <xdr:cNvPr id="128" name="直線コネクタ 127"/>
        <xdr:cNvCxnSpPr/>
      </xdr:nvCxnSpPr>
      <xdr:spPr>
        <a:xfrm flipV="1">
          <a:off x="1130300" y="9391089"/>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63868</xdr:rowOff>
    </xdr:from>
    <xdr:to>
      <xdr:col>6</xdr:col>
      <xdr:colOff>561975</xdr:colOff>
      <xdr:row>53</xdr:row>
      <xdr:rowOff>165468</xdr:rowOff>
    </xdr:to>
    <xdr:sp macro="" textlink="">
      <xdr:nvSpPr>
        <xdr:cNvPr id="138" name="円/楕円 137"/>
        <xdr:cNvSpPr/>
      </xdr:nvSpPr>
      <xdr:spPr>
        <a:xfrm>
          <a:off x="4584700" y="91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86745</xdr:rowOff>
    </xdr:from>
    <xdr:ext cx="599010" cy="259045"/>
    <xdr:sp macro="" textlink="">
      <xdr:nvSpPr>
        <xdr:cNvPr id="139" name="物件費該当値テキスト"/>
        <xdr:cNvSpPr txBox="1"/>
      </xdr:nvSpPr>
      <xdr:spPr>
        <a:xfrm>
          <a:off x="4686300" y="900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175,785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113985</xdr:rowOff>
    </xdr:from>
    <xdr:to>
      <xdr:col>5</xdr:col>
      <xdr:colOff>409575</xdr:colOff>
      <xdr:row>54</xdr:row>
      <xdr:rowOff>44135</xdr:rowOff>
    </xdr:to>
    <xdr:sp macro="" textlink="">
      <xdr:nvSpPr>
        <xdr:cNvPr id="140" name="円/楕円 139"/>
        <xdr:cNvSpPr/>
      </xdr:nvSpPr>
      <xdr:spPr>
        <a:xfrm>
          <a:off x="3746500" y="92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60662</xdr:rowOff>
    </xdr:from>
    <xdr:ext cx="599010" cy="259045"/>
    <xdr:sp macro="" textlink="">
      <xdr:nvSpPr>
        <xdr:cNvPr id="141" name="テキスト ボックス 140"/>
        <xdr:cNvSpPr txBox="1"/>
      </xdr:nvSpPr>
      <xdr:spPr>
        <a:xfrm>
          <a:off x="3497794" y="89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169,208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54069</xdr:rowOff>
    </xdr:from>
    <xdr:to>
      <xdr:col>4</xdr:col>
      <xdr:colOff>206375</xdr:colOff>
      <xdr:row>54</xdr:row>
      <xdr:rowOff>155669</xdr:rowOff>
    </xdr:to>
    <xdr:sp macro="" textlink="">
      <xdr:nvSpPr>
        <xdr:cNvPr id="142" name="円/楕円 141"/>
        <xdr:cNvSpPr/>
      </xdr:nvSpPr>
      <xdr:spPr>
        <a:xfrm>
          <a:off x="2857500" y="93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746</xdr:rowOff>
    </xdr:from>
    <xdr:ext cx="599010" cy="259045"/>
    <xdr:sp macro="" textlink="">
      <xdr:nvSpPr>
        <xdr:cNvPr id="143" name="テキスト ボックス 142"/>
        <xdr:cNvSpPr txBox="1"/>
      </xdr:nvSpPr>
      <xdr:spPr>
        <a:xfrm>
          <a:off x="2608794" y="90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81989</xdr:rowOff>
    </xdr:from>
    <xdr:to>
      <xdr:col>3</xdr:col>
      <xdr:colOff>3175</xdr:colOff>
      <xdr:row>55</xdr:row>
      <xdr:rowOff>12139</xdr:rowOff>
    </xdr:to>
    <xdr:sp macro="" textlink="">
      <xdr:nvSpPr>
        <xdr:cNvPr id="144" name="円/楕円 143"/>
        <xdr:cNvSpPr/>
      </xdr:nvSpPr>
      <xdr:spPr>
        <a:xfrm>
          <a:off x="1968500" y="93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28666</xdr:rowOff>
    </xdr:from>
    <xdr:ext cx="599010" cy="259045"/>
    <xdr:sp macro="" textlink="">
      <xdr:nvSpPr>
        <xdr:cNvPr id="145" name="テキスト ボックス 144"/>
        <xdr:cNvSpPr txBox="1"/>
      </xdr:nvSpPr>
      <xdr:spPr>
        <a:xfrm>
          <a:off x="1719794" y="91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129994</xdr:rowOff>
    </xdr:from>
    <xdr:to>
      <xdr:col>1</xdr:col>
      <xdr:colOff>485775</xdr:colOff>
      <xdr:row>55</xdr:row>
      <xdr:rowOff>60144</xdr:rowOff>
    </xdr:to>
    <xdr:sp macro="" textlink="">
      <xdr:nvSpPr>
        <xdr:cNvPr id="146" name="円/楕円 145"/>
        <xdr:cNvSpPr/>
      </xdr:nvSpPr>
      <xdr:spPr>
        <a:xfrm>
          <a:off x="1079500" y="93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76671</xdr:rowOff>
    </xdr:from>
    <xdr:ext cx="599010" cy="259045"/>
    <xdr:sp macro="" textlink="">
      <xdr:nvSpPr>
        <xdr:cNvPr id="147" name="テキスト ボックス 146"/>
        <xdr:cNvSpPr txBox="1"/>
      </xdr:nvSpPr>
      <xdr:spPr>
        <a:xfrm>
          <a:off x="830794" y="916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170714</xdr:rowOff>
    </xdr:from>
    <xdr:to>
      <xdr:col>6</xdr:col>
      <xdr:colOff>511175</xdr:colOff>
      <xdr:row>74</xdr:row>
      <xdr:rowOff>113259</xdr:rowOff>
    </xdr:to>
    <xdr:cxnSp macro="">
      <xdr:nvCxnSpPr>
        <xdr:cNvPr id="176" name="直線コネクタ 175"/>
        <xdr:cNvCxnSpPr/>
      </xdr:nvCxnSpPr>
      <xdr:spPr>
        <a:xfrm>
          <a:off x="3797300" y="12686564"/>
          <a:ext cx="838200" cy="1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170714</xdr:rowOff>
    </xdr:from>
    <xdr:to>
      <xdr:col>5</xdr:col>
      <xdr:colOff>358775</xdr:colOff>
      <xdr:row>74</xdr:row>
      <xdr:rowOff>121374</xdr:rowOff>
    </xdr:to>
    <xdr:cxnSp macro="">
      <xdr:nvCxnSpPr>
        <xdr:cNvPr id="179" name="直線コネクタ 178"/>
        <xdr:cNvCxnSpPr/>
      </xdr:nvCxnSpPr>
      <xdr:spPr>
        <a:xfrm flipV="1">
          <a:off x="2908300" y="12686564"/>
          <a:ext cx="8890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89751</xdr:rowOff>
    </xdr:from>
    <xdr:to>
      <xdr:col>4</xdr:col>
      <xdr:colOff>155575</xdr:colOff>
      <xdr:row>74</xdr:row>
      <xdr:rowOff>121374</xdr:rowOff>
    </xdr:to>
    <xdr:cxnSp macro="">
      <xdr:nvCxnSpPr>
        <xdr:cNvPr id="182" name="直線コネクタ 181"/>
        <xdr:cNvCxnSpPr/>
      </xdr:nvCxnSpPr>
      <xdr:spPr>
        <a:xfrm>
          <a:off x="2019300" y="12777051"/>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79159</xdr:rowOff>
    </xdr:from>
    <xdr:to>
      <xdr:col>2</xdr:col>
      <xdr:colOff>638175</xdr:colOff>
      <xdr:row>74</xdr:row>
      <xdr:rowOff>89751</xdr:rowOff>
    </xdr:to>
    <xdr:cxnSp macro="">
      <xdr:nvCxnSpPr>
        <xdr:cNvPr id="185" name="直線コネクタ 184"/>
        <xdr:cNvCxnSpPr/>
      </xdr:nvCxnSpPr>
      <xdr:spPr>
        <a:xfrm>
          <a:off x="1130300" y="1276645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62459</xdr:rowOff>
    </xdr:from>
    <xdr:to>
      <xdr:col>6</xdr:col>
      <xdr:colOff>561975</xdr:colOff>
      <xdr:row>74</xdr:row>
      <xdr:rowOff>164059</xdr:rowOff>
    </xdr:to>
    <xdr:sp macro="" textlink="">
      <xdr:nvSpPr>
        <xdr:cNvPr id="195" name="円/楕円 194"/>
        <xdr:cNvSpPr/>
      </xdr:nvSpPr>
      <xdr:spPr>
        <a:xfrm>
          <a:off x="4584700" y="127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85336</xdr:rowOff>
    </xdr:from>
    <xdr:ext cx="534377" cy="259045"/>
    <xdr:sp macro="" textlink="">
      <xdr:nvSpPr>
        <xdr:cNvPr id="196" name="維持補修費該当値テキスト"/>
        <xdr:cNvSpPr txBox="1"/>
      </xdr:nvSpPr>
      <xdr:spPr>
        <a:xfrm>
          <a:off x="4686300" y="126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119914</xdr:rowOff>
    </xdr:from>
    <xdr:to>
      <xdr:col>5</xdr:col>
      <xdr:colOff>409575</xdr:colOff>
      <xdr:row>74</xdr:row>
      <xdr:rowOff>50064</xdr:rowOff>
    </xdr:to>
    <xdr:sp macro="" textlink="">
      <xdr:nvSpPr>
        <xdr:cNvPr id="197" name="円/楕円 196"/>
        <xdr:cNvSpPr/>
      </xdr:nvSpPr>
      <xdr:spPr>
        <a:xfrm>
          <a:off x="3746500" y="12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66591</xdr:rowOff>
    </xdr:from>
    <xdr:ext cx="534377" cy="259045"/>
    <xdr:sp macro="" textlink="">
      <xdr:nvSpPr>
        <xdr:cNvPr id="198" name="テキスト ボックス 197"/>
        <xdr:cNvSpPr txBox="1"/>
      </xdr:nvSpPr>
      <xdr:spPr>
        <a:xfrm>
          <a:off x="3530111" y="124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70574</xdr:rowOff>
    </xdr:from>
    <xdr:to>
      <xdr:col>4</xdr:col>
      <xdr:colOff>206375</xdr:colOff>
      <xdr:row>75</xdr:row>
      <xdr:rowOff>724</xdr:rowOff>
    </xdr:to>
    <xdr:sp macro="" textlink="">
      <xdr:nvSpPr>
        <xdr:cNvPr id="199" name="円/楕円 198"/>
        <xdr:cNvSpPr/>
      </xdr:nvSpPr>
      <xdr:spPr>
        <a:xfrm>
          <a:off x="2857500" y="127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17251</xdr:rowOff>
    </xdr:from>
    <xdr:ext cx="534377" cy="259045"/>
    <xdr:sp macro="" textlink="">
      <xdr:nvSpPr>
        <xdr:cNvPr id="200" name="テキスト ボックス 199"/>
        <xdr:cNvSpPr txBox="1"/>
      </xdr:nvSpPr>
      <xdr:spPr>
        <a:xfrm>
          <a:off x="2641111" y="125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38951</xdr:rowOff>
    </xdr:from>
    <xdr:to>
      <xdr:col>3</xdr:col>
      <xdr:colOff>3175</xdr:colOff>
      <xdr:row>74</xdr:row>
      <xdr:rowOff>140551</xdr:rowOff>
    </xdr:to>
    <xdr:sp macro="" textlink="">
      <xdr:nvSpPr>
        <xdr:cNvPr id="201" name="円/楕円 200"/>
        <xdr:cNvSpPr/>
      </xdr:nvSpPr>
      <xdr:spPr>
        <a:xfrm>
          <a:off x="1968500" y="127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157078</xdr:rowOff>
    </xdr:from>
    <xdr:ext cx="534377" cy="259045"/>
    <xdr:sp macro="" textlink="">
      <xdr:nvSpPr>
        <xdr:cNvPr id="202" name="テキスト ボックス 201"/>
        <xdr:cNvSpPr txBox="1"/>
      </xdr:nvSpPr>
      <xdr:spPr>
        <a:xfrm>
          <a:off x="1752111" y="125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28359</xdr:rowOff>
    </xdr:from>
    <xdr:to>
      <xdr:col>1</xdr:col>
      <xdr:colOff>485775</xdr:colOff>
      <xdr:row>74</xdr:row>
      <xdr:rowOff>129959</xdr:rowOff>
    </xdr:to>
    <xdr:sp macro="" textlink="">
      <xdr:nvSpPr>
        <xdr:cNvPr id="203" name="円/楕円 202"/>
        <xdr:cNvSpPr/>
      </xdr:nvSpPr>
      <xdr:spPr>
        <a:xfrm>
          <a:off x="1079500" y="127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146486</xdr:rowOff>
    </xdr:from>
    <xdr:ext cx="534377" cy="259045"/>
    <xdr:sp macro="" textlink="">
      <xdr:nvSpPr>
        <xdr:cNvPr id="204" name="テキスト ボックス 203"/>
        <xdr:cNvSpPr txBox="1"/>
      </xdr:nvSpPr>
      <xdr:spPr>
        <a:xfrm>
          <a:off x="863111" y="124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165799</xdr:rowOff>
    </xdr:from>
    <xdr:to>
      <xdr:col>6</xdr:col>
      <xdr:colOff>511175</xdr:colOff>
      <xdr:row>93</xdr:row>
      <xdr:rowOff>5131</xdr:rowOff>
    </xdr:to>
    <xdr:cxnSp macro="">
      <xdr:nvCxnSpPr>
        <xdr:cNvPr id="234" name="直線コネクタ 233"/>
        <xdr:cNvCxnSpPr/>
      </xdr:nvCxnSpPr>
      <xdr:spPr>
        <a:xfrm flipV="1">
          <a:off x="3797300" y="15939199"/>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5131</xdr:rowOff>
    </xdr:from>
    <xdr:to>
      <xdr:col>5</xdr:col>
      <xdr:colOff>358775</xdr:colOff>
      <xdr:row>94</xdr:row>
      <xdr:rowOff>1473</xdr:rowOff>
    </xdr:to>
    <xdr:cxnSp macro="">
      <xdr:nvCxnSpPr>
        <xdr:cNvPr id="237" name="直線コネクタ 236"/>
        <xdr:cNvCxnSpPr/>
      </xdr:nvCxnSpPr>
      <xdr:spPr>
        <a:xfrm flipV="1">
          <a:off x="2908300" y="15949981"/>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1473</xdr:rowOff>
    </xdr:from>
    <xdr:to>
      <xdr:col>4</xdr:col>
      <xdr:colOff>155575</xdr:colOff>
      <xdr:row>94</xdr:row>
      <xdr:rowOff>35516</xdr:rowOff>
    </xdr:to>
    <xdr:cxnSp macro="">
      <xdr:nvCxnSpPr>
        <xdr:cNvPr id="240" name="直線コネクタ 239"/>
        <xdr:cNvCxnSpPr/>
      </xdr:nvCxnSpPr>
      <xdr:spPr>
        <a:xfrm flipV="1">
          <a:off x="2019300" y="16117773"/>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35516</xdr:rowOff>
    </xdr:from>
    <xdr:to>
      <xdr:col>2</xdr:col>
      <xdr:colOff>638175</xdr:colOff>
      <xdr:row>94</xdr:row>
      <xdr:rowOff>149988</xdr:rowOff>
    </xdr:to>
    <xdr:cxnSp macro="">
      <xdr:nvCxnSpPr>
        <xdr:cNvPr id="243" name="直線コネクタ 242"/>
        <xdr:cNvCxnSpPr/>
      </xdr:nvCxnSpPr>
      <xdr:spPr>
        <a:xfrm flipV="1">
          <a:off x="1130300" y="16151816"/>
          <a:ext cx="889000" cy="1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114999</xdr:rowOff>
    </xdr:from>
    <xdr:to>
      <xdr:col>6</xdr:col>
      <xdr:colOff>561975</xdr:colOff>
      <xdr:row>93</xdr:row>
      <xdr:rowOff>45149</xdr:rowOff>
    </xdr:to>
    <xdr:sp macro="" textlink="">
      <xdr:nvSpPr>
        <xdr:cNvPr id="253" name="円/楕円 252"/>
        <xdr:cNvSpPr/>
      </xdr:nvSpPr>
      <xdr:spPr>
        <a:xfrm>
          <a:off x="4584700" y="158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137876</xdr:rowOff>
    </xdr:from>
    <xdr:ext cx="534377" cy="259045"/>
    <xdr:sp macro="" textlink="">
      <xdr:nvSpPr>
        <xdr:cNvPr id="254" name="扶助費該当値テキスト"/>
        <xdr:cNvSpPr txBox="1"/>
      </xdr:nvSpPr>
      <xdr:spPr>
        <a:xfrm>
          <a:off x="4686300" y="157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96,630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125781</xdr:rowOff>
    </xdr:from>
    <xdr:to>
      <xdr:col>5</xdr:col>
      <xdr:colOff>409575</xdr:colOff>
      <xdr:row>93</xdr:row>
      <xdr:rowOff>55931</xdr:rowOff>
    </xdr:to>
    <xdr:sp macro="" textlink="">
      <xdr:nvSpPr>
        <xdr:cNvPr id="255" name="円/楕円 254"/>
        <xdr:cNvSpPr/>
      </xdr:nvSpPr>
      <xdr:spPr>
        <a:xfrm>
          <a:off x="3746500" y="158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72458</xdr:rowOff>
    </xdr:from>
    <xdr:ext cx="534377" cy="259045"/>
    <xdr:sp macro="" textlink="">
      <xdr:nvSpPr>
        <xdr:cNvPr id="256" name="テキスト ボックス 255"/>
        <xdr:cNvSpPr txBox="1"/>
      </xdr:nvSpPr>
      <xdr:spPr>
        <a:xfrm>
          <a:off x="3530111" y="156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122123</xdr:rowOff>
    </xdr:from>
    <xdr:to>
      <xdr:col>4</xdr:col>
      <xdr:colOff>206375</xdr:colOff>
      <xdr:row>94</xdr:row>
      <xdr:rowOff>52273</xdr:rowOff>
    </xdr:to>
    <xdr:sp macro="" textlink="">
      <xdr:nvSpPr>
        <xdr:cNvPr id="257" name="円/楕円 256"/>
        <xdr:cNvSpPr/>
      </xdr:nvSpPr>
      <xdr:spPr>
        <a:xfrm>
          <a:off x="2857500" y="160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68800</xdr:rowOff>
    </xdr:from>
    <xdr:ext cx="534377" cy="259045"/>
    <xdr:sp macro="" textlink="">
      <xdr:nvSpPr>
        <xdr:cNvPr id="258" name="テキスト ボックス 257"/>
        <xdr:cNvSpPr txBox="1"/>
      </xdr:nvSpPr>
      <xdr:spPr>
        <a:xfrm>
          <a:off x="2641111" y="158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156166</xdr:rowOff>
    </xdr:from>
    <xdr:to>
      <xdr:col>3</xdr:col>
      <xdr:colOff>3175</xdr:colOff>
      <xdr:row>94</xdr:row>
      <xdr:rowOff>86316</xdr:rowOff>
    </xdr:to>
    <xdr:sp macro="" textlink="">
      <xdr:nvSpPr>
        <xdr:cNvPr id="259" name="円/楕円 258"/>
        <xdr:cNvSpPr/>
      </xdr:nvSpPr>
      <xdr:spPr>
        <a:xfrm>
          <a:off x="1968500" y="161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102843</xdr:rowOff>
    </xdr:from>
    <xdr:ext cx="534377" cy="259045"/>
    <xdr:sp macro="" textlink="">
      <xdr:nvSpPr>
        <xdr:cNvPr id="260" name="テキスト ボックス 259"/>
        <xdr:cNvSpPr txBox="1"/>
      </xdr:nvSpPr>
      <xdr:spPr>
        <a:xfrm>
          <a:off x="1752111" y="158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99188</xdr:rowOff>
    </xdr:from>
    <xdr:to>
      <xdr:col>1</xdr:col>
      <xdr:colOff>485775</xdr:colOff>
      <xdr:row>95</xdr:row>
      <xdr:rowOff>29338</xdr:rowOff>
    </xdr:to>
    <xdr:sp macro="" textlink="">
      <xdr:nvSpPr>
        <xdr:cNvPr id="261" name="円/楕円 260"/>
        <xdr:cNvSpPr/>
      </xdr:nvSpPr>
      <xdr:spPr>
        <a:xfrm>
          <a:off x="1079500" y="162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45865</xdr:rowOff>
    </xdr:from>
    <xdr:ext cx="534377" cy="259045"/>
    <xdr:sp macro="" textlink="">
      <xdr:nvSpPr>
        <xdr:cNvPr id="262" name="テキスト ボックス 261"/>
        <xdr:cNvSpPr txBox="1"/>
      </xdr:nvSpPr>
      <xdr:spPr>
        <a:xfrm>
          <a:off x="863111" y="159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81838</xdr:rowOff>
    </xdr:from>
    <xdr:to>
      <xdr:col>15</xdr:col>
      <xdr:colOff>180975</xdr:colOff>
      <xdr:row>37</xdr:row>
      <xdr:rowOff>128992</xdr:rowOff>
    </xdr:to>
    <xdr:cxnSp macro="">
      <xdr:nvCxnSpPr>
        <xdr:cNvPr id="293" name="直線コネクタ 292"/>
        <xdr:cNvCxnSpPr/>
      </xdr:nvCxnSpPr>
      <xdr:spPr>
        <a:xfrm flipV="1">
          <a:off x="9639300" y="6425488"/>
          <a:ext cx="8382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43110</xdr:rowOff>
    </xdr:from>
    <xdr:to>
      <xdr:col>14</xdr:col>
      <xdr:colOff>28575</xdr:colOff>
      <xdr:row>37</xdr:row>
      <xdr:rowOff>128992</xdr:rowOff>
    </xdr:to>
    <xdr:cxnSp macro="">
      <xdr:nvCxnSpPr>
        <xdr:cNvPr id="296" name="直線コネクタ 295"/>
        <xdr:cNvCxnSpPr/>
      </xdr:nvCxnSpPr>
      <xdr:spPr>
        <a:xfrm>
          <a:off x="8750300" y="6386760"/>
          <a:ext cx="889000" cy="8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43110</xdr:rowOff>
    </xdr:from>
    <xdr:to>
      <xdr:col>12</xdr:col>
      <xdr:colOff>511175</xdr:colOff>
      <xdr:row>37</xdr:row>
      <xdr:rowOff>116804</xdr:rowOff>
    </xdr:to>
    <xdr:cxnSp macro="">
      <xdr:nvCxnSpPr>
        <xdr:cNvPr id="299" name="直線コネクタ 298"/>
        <xdr:cNvCxnSpPr/>
      </xdr:nvCxnSpPr>
      <xdr:spPr>
        <a:xfrm flipV="1">
          <a:off x="7861300" y="6386760"/>
          <a:ext cx="889000" cy="7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116804</xdr:rowOff>
    </xdr:from>
    <xdr:to>
      <xdr:col>11</xdr:col>
      <xdr:colOff>307975</xdr:colOff>
      <xdr:row>37</xdr:row>
      <xdr:rowOff>136986</xdr:rowOff>
    </xdr:to>
    <xdr:cxnSp macro="">
      <xdr:nvCxnSpPr>
        <xdr:cNvPr id="302" name="直線コネクタ 301"/>
        <xdr:cNvCxnSpPr/>
      </xdr:nvCxnSpPr>
      <xdr:spPr>
        <a:xfrm flipV="1">
          <a:off x="6972300" y="6460454"/>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31038</xdr:rowOff>
    </xdr:from>
    <xdr:to>
      <xdr:col>15</xdr:col>
      <xdr:colOff>231775</xdr:colOff>
      <xdr:row>37</xdr:row>
      <xdr:rowOff>132638</xdr:rowOff>
    </xdr:to>
    <xdr:sp macro="" textlink="">
      <xdr:nvSpPr>
        <xdr:cNvPr id="312" name="円/楕円 311"/>
        <xdr:cNvSpPr/>
      </xdr:nvSpPr>
      <xdr:spPr>
        <a:xfrm>
          <a:off x="10426700" y="63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9465</xdr:rowOff>
    </xdr:from>
    <xdr:ext cx="599010" cy="259045"/>
    <xdr:sp macro="" textlink="">
      <xdr:nvSpPr>
        <xdr:cNvPr id="313" name="補助費等該当値テキスト"/>
        <xdr:cNvSpPr txBox="1"/>
      </xdr:nvSpPr>
      <xdr:spPr>
        <a:xfrm>
          <a:off x="10528300" y="635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78192</xdr:rowOff>
    </xdr:from>
    <xdr:to>
      <xdr:col>14</xdr:col>
      <xdr:colOff>79375</xdr:colOff>
      <xdr:row>38</xdr:row>
      <xdr:rowOff>8342</xdr:rowOff>
    </xdr:to>
    <xdr:sp macro="" textlink="">
      <xdr:nvSpPr>
        <xdr:cNvPr id="314" name="円/楕円 313"/>
        <xdr:cNvSpPr/>
      </xdr:nvSpPr>
      <xdr:spPr>
        <a:xfrm>
          <a:off x="9588500" y="64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170918</xdr:rowOff>
    </xdr:from>
    <xdr:ext cx="534377" cy="259045"/>
    <xdr:sp macro="" textlink="">
      <xdr:nvSpPr>
        <xdr:cNvPr id="315" name="テキスト ボックス 314"/>
        <xdr:cNvSpPr txBox="1"/>
      </xdr:nvSpPr>
      <xdr:spPr>
        <a:xfrm>
          <a:off x="9372111" y="651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163760</xdr:rowOff>
    </xdr:from>
    <xdr:to>
      <xdr:col>12</xdr:col>
      <xdr:colOff>561975</xdr:colOff>
      <xdr:row>37</xdr:row>
      <xdr:rowOff>93910</xdr:rowOff>
    </xdr:to>
    <xdr:sp macro="" textlink="">
      <xdr:nvSpPr>
        <xdr:cNvPr id="316" name="円/楕円 315"/>
        <xdr:cNvSpPr/>
      </xdr:nvSpPr>
      <xdr:spPr>
        <a:xfrm>
          <a:off x="8699500" y="63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110437</xdr:rowOff>
    </xdr:from>
    <xdr:ext cx="599010" cy="259045"/>
    <xdr:sp macro="" textlink="">
      <xdr:nvSpPr>
        <xdr:cNvPr id="317" name="テキスト ボックス 316"/>
        <xdr:cNvSpPr txBox="1"/>
      </xdr:nvSpPr>
      <xdr:spPr>
        <a:xfrm>
          <a:off x="8450794" y="611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66004</xdr:rowOff>
    </xdr:from>
    <xdr:to>
      <xdr:col>11</xdr:col>
      <xdr:colOff>358775</xdr:colOff>
      <xdr:row>37</xdr:row>
      <xdr:rowOff>167604</xdr:rowOff>
    </xdr:to>
    <xdr:sp macro="" textlink="">
      <xdr:nvSpPr>
        <xdr:cNvPr id="318" name="円/楕円 317"/>
        <xdr:cNvSpPr/>
      </xdr:nvSpPr>
      <xdr:spPr>
        <a:xfrm>
          <a:off x="7810500" y="64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158731</xdr:rowOff>
    </xdr:from>
    <xdr:ext cx="534377" cy="259045"/>
    <xdr:sp macro="" textlink="">
      <xdr:nvSpPr>
        <xdr:cNvPr id="319" name="テキスト ボックス 318"/>
        <xdr:cNvSpPr txBox="1"/>
      </xdr:nvSpPr>
      <xdr:spPr>
        <a:xfrm>
          <a:off x="7594111" y="65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86186</xdr:rowOff>
    </xdr:from>
    <xdr:to>
      <xdr:col>10</xdr:col>
      <xdr:colOff>155575</xdr:colOff>
      <xdr:row>38</xdr:row>
      <xdr:rowOff>16336</xdr:rowOff>
    </xdr:to>
    <xdr:sp macro="" textlink="">
      <xdr:nvSpPr>
        <xdr:cNvPr id="320" name="円/楕円 319"/>
        <xdr:cNvSpPr/>
      </xdr:nvSpPr>
      <xdr:spPr>
        <a:xfrm>
          <a:off x="6921500" y="64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7463</xdr:rowOff>
    </xdr:from>
    <xdr:ext cx="534377" cy="259045"/>
    <xdr:sp macro="" textlink="">
      <xdr:nvSpPr>
        <xdr:cNvPr id="321" name="テキスト ボックス 320"/>
        <xdr:cNvSpPr txBox="1"/>
      </xdr:nvSpPr>
      <xdr:spPr>
        <a:xfrm>
          <a:off x="6705111" y="65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102886</xdr:rowOff>
    </xdr:from>
    <xdr:to>
      <xdr:col>15</xdr:col>
      <xdr:colOff>180975</xdr:colOff>
      <xdr:row>53</xdr:row>
      <xdr:rowOff>164140</xdr:rowOff>
    </xdr:to>
    <xdr:cxnSp macro="">
      <xdr:nvCxnSpPr>
        <xdr:cNvPr id="352" name="直線コネクタ 351"/>
        <xdr:cNvCxnSpPr/>
      </xdr:nvCxnSpPr>
      <xdr:spPr>
        <a:xfrm flipV="1">
          <a:off x="9639300" y="8675386"/>
          <a:ext cx="838200" cy="5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131856</xdr:rowOff>
    </xdr:from>
    <xdr:to>
      <xdr:col>14</xdr:col>
      <xdr:colOff>28575</xdr:colOff>
      <xdr:row>53</xdr:row>
      <xdr:rowOff>164140</xdr:rowOff>
    </xdr:to>
    <xdr:cxnSp macro="">
      <xdr:nvCxnSpPr>
        <xdr:cNvPr id="355" name="直線コネクタ 354"/>
        <xdr:cNvCxnSpPr/>
      </xdr:nvCxnSpPr>
      <xdr:spPr>
        <a:xfrm>
          <a:off x="8750300" y="9047256"/>
          <a:ext cx="889000" cy="20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131856</xdr:rowOff>
    </xdr:from>
    <xdr:to>
      <xdr:col>12</xdr:col>
      <xdr:colOff>511175</xdr:colOff>
      <xdr:row>53</xdr:row>
      <xdr:rowOff>20988</xdr:rowOff>
    </xdr:to>
    <xdr:cxnSp macro="">
      <xdr:nvCxnSpPr>
        <xdr:cNvPr id="358" name="直線コネクタ 357"/>
        <xdr:cNvCxnSpPr/>
      </xdr:nvCxnSpPr>
      <xdr:spPr>
        <a:xfrm flipV="1">
          <a:off x="7861300" y="9047256"/>
          <a:ext cx="889000" cy="6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20988</xdr:rowOff>
    </xdr:from>
    <xdr:to>
      <xdr:col>11</xdr:col>
      <xdr:colOff>307975</xdr:colOff>
      <xdr:row>54</xdr:row>
      <xdr:rowOff>89577</xdr:rowOff>
    </xdr:to>
    <xdr:cxnSp macro="">
      <xdr:nvCxnSpPr>
        <xdr:cNvPr id="361" name="直線コネクタ 360"/>
        <xdr:cNvCxnSpPr/>
      </xdr:nvCxnSpPr>
      <xdr:spPr>
        <a:xfrm flipV="1">
          <a:off x="6972300" y="9107838"/>
          <a:ext cx="889000" cy="24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52086</xdr:rowOff>
    </xdr:from>
    <xdr:to>
      <xdr:col>15</xdr:col>
      <xdr:colOff>231775</xdr:colOff>
      <xdr:row>50</xdr:row>
      <xdr:rowOff>153686</xdr:rowOff>
    </xdr:to>
    <xdr:sp macro="" textlink="">
      <xdr:nvSpPr>
        <xdr:cNvPr id="371" name="円/楕円 370"/>
        <xdr:cNvSpPr/>
      </xdr:nvSpPr>
      <xdr:spPr>
        <a:xfrm>
          <a:off x="10426700" y="86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138463</xdr:rowOff>
    </xdr:from>
    <xdr:ext cx="599010" cy="259045"/>
    <xdr:sp macro="" textlink="">
      <xdr:nvSpPr>
        <xdr:cNvPr id="372" name="普通建設事業費該当値テキスト"/>
        <xdr:cNvSpPr txBox="1"/>
      </xdr:nvSpPr>
      <xdr:spPr>
        <a:xfrm>
          <a:off x="10528300" y="85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471,273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113340</xdr:rowOff>
    </xdr:from>
    <xdr:to>
      <xdr:col>14</xdr:col>
      <xdr:colOff>79375</xdr:colOff>
      <xdr:row>54</xdr:row>
      <xdr:rowOff>43490</xdr:rowOff>
    </xdr:to>
    <xdr:sp macro="" textlink="">
      <xdr:nvSpPr>
        <xdr:cNvPr id="373" name="円/楕円 372"/>
        <xdr:cNvSpPr/>
      </xdr:nvSpPr>
      <xdr:spPr>
        <a:xfrm>
          <a:off x="9588500" y="92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60017</xdr:rowOff>
    </xdr:from>
    <xdr:ext cx="599010" cy="259045"/>
    <xdr:sp macro="" textlink="">
      <xdr:nvSpPr>
        <xdr:cNvPr id="374" name="テキスト ボックス 373"/>
        <xdr:cNvSpPr txBox="1"/>
      </xdr:nvSpPr>
      <xdr:spPr>
        <a:xfrm>
          <a:off x="9339794" y="89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295,016</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81056</xdr:rowOff>
    </xdr:from>
    <xdr:to>
      <xdr:col>12</xdr:col>
      <xdr:colOff>561975</xdr:colOff>
      <xdr:row>53</xdr:row>
      <xdr:rowOff>11206</xdr:rowOff>
    </xdr:to>
    <xdr:sp macro="" textlink="">
      <xdr:nvSpPr>
        <xdr:cNvPr id="375" name="円/楕円 374"/>
        <xdr:cNvSpPr/>
      </xdr:nvSpPr>
      <xdr:spPr>
        <a:xfrm>
          <a:off x="8699500" y="8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27733</xdr:rowOff>
    </xdr:from>
    <xdr:ext cx="599010" cy="259045"/>
    <xdr:sp macro="" textlink="">
      <xdr:nvSpPr>
        <xdr:cNvPr id="376" name="テキスト ボックス 375"/>
        <xdr:cNvSpPr txBox="1"/>
      </xdr:nvSpPr>
      <xdr:spPr>
        <a:xfrm>
          <a:off x="8450794" y="877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141638</xdr:rowOff>
    </xdr:from>
    <xdr:to>
      <xdr:col>11</xdr:col>
      <xdr:colOff>358775</xdr:colOff>
      <xdr:row>53</xdr:row>
      <xdr:rowOff>71788</xdr:rowOff>
    </xdr:to>
    <xdr:sp macro="" textlink="">
      <xdr:nvSpPr>
        <xdr:cNvPr id="377" name="円/楕円 376"/>
        <xdr:cNvSpPr/>
      </xdr:nvSpPr>
      <xdr:spPr>
        <a:xfrm>
          <a:off x="7810500" y="90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88315</xdr:rowOff>
    </xdr:from>
    <xdr:ext cx="599010" cy="259045"/>
    <xdr:sp macro="" textlink="">
      <xdr:nvSpPr>
        <xdr:cNvPr id="378" name="テキスト ボックス 377"/>
        <xdr:cNvSpPr txBox="1"/>
      </xdr:nvSpPr>
      <xdr:spPr>
        <a:xfrm>
          <a:off x="7561794" y="883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338,851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38777</xdr:rowOff>
    </xdr:from>
    <xdr:to>
      <xdr:col>10</xdr:col>
      <xdr:colOff>155575</xdr:colOff>
      <xdr:row>54</xdr:row>
      <xdr:rowOff>140377</xdr:rowOff>
    </xdr:to>
    <xdr:sp macro="" textlink="">
      <xdr:nvSpPr>
        <xdr:cNvPr id="379" name="円/楕円 378"/>
        <xdr:cNvSpPr/>
      </xdr:nvSpPr>
      <xdr:spPr>
        <a:xfrm>
          <a:off x="6921500" y="92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156904</xdr:rowOff>
    </xdr:from>
    <xdr:ext cx="599010" cy="259045"/>
    <xdr:sp macro="" textlink="">
      <xdr:nvSpPr>
        <xdr:cNvPr id="380" name="テキスト ボックス 379"/>
        <xdr:cNvSpPr txBox="1"/>
      </xdr:nvSpPr>
      <xdr:spPr>
        <a:xfrm>
          <a:off x="6672794" y="907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104096</xdr:rowOff>
    </xdr:from>
    <xdr:to>
      <xdr:col>15</xdr:col>
      <xdr:colOff>180975</xdr:colOff>
      <xdr:row>78</xdr:row>
      <xdr:rowOff>26646</xdr:rowOff>
    </xdr:to>
    <xdr:cxnSp macro="">
      <xdr:nvCxnSpPr>
        <xdr:cNvPr id="409" name="直線コネクタ 408"/>
        <xdr:cNvCxnSpPr/>
      </xdr:nvCxnSpPr>
      <xdr:spPr>
        <a:xfrm>
          <a:off x="9639300" y="13134296"/>
          <a:ext cx="838200" cy="26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147296</xdr:rowOff>
    </xdr:from>
    <xdr:to>
      <xdr:col>15</xdr:col>
      <xdr:colOff>231775</xdr:colOff>
      <xdr:row>78</xdr:row>
      <xdr:rowOff>77446</xdr:rowOff>
    </xdr:to>
    <xdr:sp macro="" textlink="">
      <xdr:nvSpPr>
        <xdr:cNvPr id="419" name="円/楕円 418"/>
        <xdr:cNvSpPr/>
      </xdr:nvSpPr>
      <xdr:spPr>
        <a:xfrm>
          <a:off x="10426700" y="133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125723</xdr:rowOff>
    </xdr:from>
    <xdr:ext cx="534377" cy="259045"/>
    <xdr:sp macro="" textlink="">
      <xdr:nvSpPr>
        <xdr:cNvPr id="420" name="普通建設事業費 （ うち新規整備　）該当値テキスト"/>
        <xdr:cNvSpPr txBox="1"/>
      </xdr:nvSpPr>
      <xdr:spPr>
        <a:xfrm>
          <a:off x="10528300" y="133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53296</xdr:rowOff>
    </xdr:from>
    <xdr:to>
      <xdr:col>14</xdr:col>
      <xdr:colOff>79375</xdr:colOff>
      <xdr:row>76</xdr:row>
      <xdr:rowOff>154896</xdr:rowOff>
    </xdr:to>
    <xdr:sp macro="" textlink="">
      <xdr:nvSpPr>
        <xdr:cNvPr id="421" name="円/楕円 420"/>
        <xdr:cNvSpPr/>
      </xdr:nvSpPr>
      <xdr:spPr>
        <a:xfrm>
          <a:off x="9588500" y="130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171422</xdr:rowOff>
    </xdr:from>
    <xdr:ext cx="599010" cy="259045"/>
    <xdr:sp macro="" textlink="">
      <xdr:nvSpPr>
        <xdr:cNvPr id="422" name="テキスト ボックス 421"/>
        <xdr:cNvSpPr txBox="1"/>
      </xdr:nvSpPr>
      <xdr:spPr>
        <a:xfrm>
          <a:off x="9339794" y="1285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100971</xdr:rowOff>
    </xdr:from>
    <xdr:to>
      <xdr:col>15</xdr:col>
      <xdr:colOff>180975</xdr:colOff>
      <xdr:row>96</xdr:row>
      <xdr:rowOff>141742</xdr:rowOff>
    </xdr:to>
    <xdr:cxnSp macro="">
      <xdr:nvCxnSpPr>
        <xdr:cNvPr id="451" name="直線コネクタ 450"/>
        <xdr:cNvCxnSpPr/>
      </xdr:nvCxnSpPr>
      <xdr:spPr>
        <a:xfrm flipV="1">
          <a:off x="9639300" y="16560171"/>
          <a:ext cx="838200" cy="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50171</xdr:rowOff>
    </xdr:from>
    <xdr:to>
      <xdr:col>15</xdr:col>
      <xdr:colOff>231775</xdr:colOff>
      <xdr:row>96</xdr:row>
      <xdr:rowOff>151771</xdr:rowOff>
    </xdr:to>
    <xdr:sp macro="" textlink="">
      <xdr:nvSpPr>
        <xdr:cNvPr id="461" name="円/楕円 460"/>
        <xdr:cNvSpPr/>
      </xdr:nvSpPr>
      <xdr:spPr>
        <a:xfrm>
          <a:off x="10426700" y="16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73048</xdr:rowOff>
    </xdr:from>
    <xdr:ext cx="599010" cy="259045"/>
    <xdr:sp macro="" textlink="">
      <xdr:nvSpPr>
        <xdr:cNvPr id="462" name="普通建設事業費 （ うち更新整備　）該当値テキスト"/>
        <xdr:cNvSpPr txBox="1"/>
      </xdr:nvSpPr>
      <xdr:spPr>
        <a:xfrm>
          <a:off x="10528300" y="1636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90942</xdr:rowOff>
    </xdr:from>
    <xdr:to>
      <xdr:col>14</xdr:col>
      <xdr:colOff>79375</xdr:colOff>
      <xdr:row>97</xdr:row>
      <xdr:rowOff>21092</xdr:rowOff>
    </xdr:to>
    <xdr:sp macro="" textlink="">
      <xdr:nvSpPr>
        <xdr:cNvPr id="463" name="円/楕円 462"/>
        <xdr:cNvSpPr/>
      </xdr:nvSpPr>
      <xdr:spPr>
        <a:xfrm>
          <a:off x="9588500" y="16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37619</xdr:rowOff>
    </xdr:from>
    <xdr:ext cx="599010" cy="259045"/>
    <xdr:sp macro="" textlink="">
      <xdr:nvSpPr>
        <xdr:cNvPr id="464" name="テキスト ボックス 463"/>
        <xdr:cNvSpPr txBox="1"/>
      </xdr:nvSpPr>
      <xdr:spPr>
        <a:xfrm>
          <a:off x="9339794" y="1632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139380</xdr:rowOff>
    </xdr:from>
    <xdr:to>
      <xdr:col>23</xdr:col>
      <xdr:colOff>517525</xdr:colOff>
      <xdr:row>38</xdr:row>
      <xdr:rowOff>139700</xdr:rowOff>
    </xdr:to>
    <xdr:cxnSp macro="">
      <xdr:nvCxnSpPr>
        <xdr:cNvPr id="491" name="直線コネクタ 490"/>
        <xdr:cNvCxnSpPr/>
      </xdr:nvCxnSpPr>
      <xdr:spPr>
        <a:xfrm>
          <a:off x="15481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139380</xdr:rowOff>
    </xdr:from>
    <xdr:to>
      <xdr:col>22</xdr:col>
      <xdr:colOff>365125</xdr:colOff>
      <xdr:row>38</xdr:row>
      <xdr:rowOff>139700</xdr:rowOff>
    </xdr:to>
    <xdr:cxnSp macro="">
      <xdr:nvCxnSpPr>
        <xdr:cNvPr id="494" name="直線コネクタ 493"/>
        <xdr:cNvCxnSpPr/>
      </xdr:nvCxnSpPr>
      <xdr:spPr>
        <a:xfrm flipV="1">
          <a:off x="14592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116094</xdr:rowOff>
    </xdr:from>
    <xdr:to>
      <xdr:col>21</xdr:col>
      <xdr:colOff>161925</xdr:colOff>
      <xdr:row>38</xdr:row>
      <xdr:rowOff>139700</xdr:rowOff>
    </xdr:to>
    <xdr:cxnSp macro="">
      <xdr:nvCxnSpPr>
        <xdr:cNvPr id="497" name="直線コネクタ 496"/>
        <xdr:cNvCxnSpPr/>
      </xdr:nvCxnSpPr>
      <xdr:spPr>
        <a:xfrm>
          <a:off x="13703300" y="6631194"/>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116094</xdr:rowOff>
    </xdr:from>
    <xdr:to>
      <xdr:col>19</xdr:col>
      <xdr:colOff>644525</xdr:colOff>
      <xdr:row>38</xdr:row>
      <xdr:rowOff>125595</xdr:rowOff>
    </xdr:to>
    <xdr:cxnSp macro="">
      <xdr:nvCxnSpPr>
        <xdr:cNvPr id="500" name="直線コネクタ 499"/>
        <xdr:cNvCxnSpPr/>
      </xdr:nvCxnSpPr>
      <xdr:spPr>
        <a:xfrm flipV="1">
          <a:off x="12814300" y="6631194"/>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88580</xdr:rowOff>
    </xdr:from>
    <xdr:to>
      <xdr:col>22</xdr:col>
      <xdr:colOff>415925</xdr:colOff>
      <xdr:row>39</xdr:row>
      <xdr:rowOff>18730</xdr:rowOff>
    </xdr:to>
    <xdr:sp macro="" textlink="">
      <xdr:nvSpPr>
        <xdr:cNvPr id="512" name="円/楕円 511"/>
        <xdr:cNvSpPr/>
      </xdr:nvSpPr>
      <xdr:spPr>
        <a:xfrm>
          <a:off x="15430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9857</xdr:rowOff>
    </xdr:from>
    <xdr:ext cx="313932" cy="259045"/>
    <xdr:sp macro="" textlink="">
      <xdr:nvSpPr>
        <xdr:cNvPr id="513" name="テキスト ボックス 512"/>
        <xdr:cNvSpPr txBox="1"/>
      </xdr:nvSpPr>
      <xdr:spPr>
        <a:xfrm>
          <a:off x="15324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65294</xdr:rowOff>
    </xdr:from>
    <xdr:to>
      <xdr:col>20</xdr:col>
      <xdr:colOff>9525</xdr:colOff>
      <xdr:row>38</xdr:row>
      <xdr:rowOff>166894</xdr:rowOff>
    </xdr:to>
    <xdr:sp macro="" textlink="">
      <xdr:nvSpPr>
        <xdr:cNvPr id="516" name="円/楕円 515"/>
        <xdr:cNvSpPr/>
      </xdr:nvSpPr>
      <xdr:spPr>
        <a:xfrm>
          <a:off x="13652500" y="65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158021</xdr:rowOff>
    </xdr:from>
    <xdr:ext cx="469744" cy="259045"/>
    <xdr:sp macro="" textlink="">
      <xdr:nvSpPr>
        <xdr:cNvPr id="517" name="テキスト ボックス 516"/>
        <xdr:cNvSpPr txBox="1"/>
      </xdr:nvSpPr>
      <xdr:spPr>
        <a:xfrm>
          <a:off x="13468427" y="667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74795</xdr:rowOff>
    </xdr:from>
    <xdr:to>
      <xdr:col>18</xdr:col>
      <xdr:colOff>492125</xdr:colOff>
      <xdr:row>39</xdr:row>
      <xdr:rowOff>4945</xdr:rowOff>
    </xdr:to>
    <xdr:sp macro="" textlink="">
      <xdr:nvSpPr>
        <xdr:cNvPr id="518" name="円/楕円 517"/>
        <xdr:cNvSpPr/>
      </xdr:nvSpPr>
      <xdr:spPr>
        <a:xfrm>
          <a:off x="12763500" y="65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167522</xdr:rowOff>
    </xdr:from>
    <xdr:ext cx="469744" cy="259045"/>
    <xdr:sp macro="" textlink="">
      <xdr:nvSpPr>
        <xdr:cNvPr id="519" name="テキスト ボックス 518"/>
        <xdr:cNvSpPr txBox="1"/>
      </xdr:nvSpPr>
      <xdr:spPr>
        <a:xfrm>
          <a:off x="12579427" y="66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147157</xdr:rowOff>
    </xdr:from>
    <xdr:to>
      <xdr:col>23</xdr:col>
      <xdr:colOff>517525</xdr:colOff>
      <xdr:row>75</xdr:row>
      <xdr:rowOff>77704</xdr:rowOff>
    </xdr:to>
    <xdr:cxnSp macro="">
      <xdr:nvCxnSpPr>
        <xdr:cNvPr id="601" name="直線コネクタ 600"/>
        <xdr:cNvCxnSpPr/>
      </xdr:nvCxnSpPr>
      <xdr:spPr>
        <a:xfrm>
          <a:off x="15481300" y="12834457"/>
          <a:ext cx="8382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147157</xdr:rowOff>
    </xdr:from>
    <xdr:to>
      <xdr:col>22</xdr:col>
      <xdr:colOff>365125</xdr:colOff>
      <xdr:row>75</xdr:row>
      <xdr:rowOff>8251</xdr:rowOff>
    </xdr:to>
    <xdr:cxnSp macro="">
      <xdr:nvCxnSpPr>
        <xdr:cNvPr id="604" name="直線コネクタ 603"/>
        <xdr:cNvCxnSpPr/>
      </xdr:nvCxnSpPr>
      <xdr:spPr>
        <a:xfrm flipV="1">
          <a:off x="14592300" y="12834457"/>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8251</xdr:rowOff>
    </xdr:from>
    <xdr:to>
      <xdr:col>21</xdr:col>
      <xdr:colOff>161925</xdr:colOff>
      <xdr:row>76</xdr:row>
      <xdr:rowOff>12370</xdr:rowOff>
    </xdr:to>
    <xdr:cxnSp macro="">
      <xdr:nvCxnSpPr>
        <xdr:cNvPr id="607" name="直線コネクタ 606"/>
        <xdr:cNvCxnSpPr/>
      </xdr:nvCxnSpPr>
      <xdr:spPr>
        <a:xfrm flipV="1">
          <a:off x="13703300" y="12867001"/>
          <a:ext cx="889000" cy="1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1575</xdr:rowOff>
    </xdr:from>
    <xdr:to>
      <xdr:col>19</xdr:col>
      <xdr:colOff>644525</xdr:colOff>
      <xdr:row>76</xdr:row>
      <xdr:rowOff>12370</xdr:rowOff>
    </xdr:to>
    <xdr:cxnSp macro="">
      <xdr:nvCxnSpPr>
        <xdr:cNvPr id="610" name="直線コネクタ 609"/>
        <xdr:cNvCxnSpPr/>
      </xdr:nvCxnSpPr>
      <xdr:spPr>
        <a:xfrm>
          <a:off x="12814300" y="1303177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26904</xdr:rowOff>
    </xdr:from>
    <xdr:to>
      <xdr:col>23</xdr:col>
      <xdr:colOff>568325</xdr:colOff>
      <xdr:row>75</xdr:row>
      <xdr:rowOff>128504</xdr:rowOff>
    </xdr:to>
    <xdr:sp macro="" textlink="">
      <xdr:nvSpPr>
        <xdr:cNvPr id="620" name="円/楕円 619"/>
        <xdr:cNvSpPr/>
      </xdr:nvSpPr>
      <xdr:spPr>
        <a:xfrm>
          <a:off x="16268700" y="128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49781</xdr:rowOff>
    </xdr:from>
    <xdr:ext cx="599010" cy="259045"/>
    <xdr:sp macro="" textlink="">
      <xdr:nvSpPr>
        <xdr:cNvPr id="621" name="公債費該当値テキスト"/>
        <xdr:cNvSpPr txBox="1"/>
      </xdr:nvSpPr>
      <xdr:spPr>
        <a:xfrm>
          <a:off x="16370300" y="1273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126,060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96357</xdr:rowOff>
    </xdr:from>
    <xdr:to>
      <xdr:col>22</xdr:col>
      <xdr:colOff>415925</xdr:colOff>
      <xdr:row>75</xdr:row>
      <xdr:rowOff>26507</xdr:rowOff>
    </xdr:to>
    <xdr:sp macro="" textlink="">
      <xdr:nvSpPr>
        <xdr:cNvPr id="622" name="円/楕円 621"/>
        <xdr:cNvSpPr/>
      </xdr:nvSpPr>
      <xdr:spPr>
        <a:xfrm>
          <a:off x="15430500" y="12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43034</xdr:rowOff>
    </xdr:from>
    <xdr:ext cx="599010" cy="259045"/>
    <xdr:sp macro="" textlink="">
      <xdr:nvSpPr>
        <xdr:cNvPr id="623" name="テキスト ボックス 622"/>
        <xdr:cNvSpPr txBox="1"/>
      </xdr:nvSpPr>
      <xdr:spPr>
        <a:xfrm>
          <a:off x="15181794" y="1255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128901</xdr:rowOff>
    </xdr:from>
    <xdr:to>
      <xdr:col>21</xdr:col>
      <xdr:colOff>212725</xdr:colOff>
      <xdr:row>75</xdr:row>
      <xdr:rowOff>59051</xdr:rowOff>
    </xdr:to>
    <xdr:sp macro="" textlink="">
      <xdr:nvSpPr>
        <xdr:cNvPr id="624" name="円/楕円 623"/>
        <xdr:cNvSpPr/>
      </xdr:nvSpPr>
      <xdr:spPr>
        <a:xfrm>
          <a:off x="14541500" y="128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75578</xdr:rowOff>
    </xdr:from>
    <xdr:ext cx="599010" cy="259045"/>
    <xdr:sp macro="" textlink="">
      <xdr:nvSpPr>
        <xdr:cNvPr id="625" name="テキスト ボックス 624"/>
        <xdr:cNvSpPr txBox="1"/>
      </xdr:nvSpPr>
      <xdr:spPr>
        <a:xfrm>
          <a:off x="14292794" y="125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133020</xdr:rowOff>
    </xdr:from>
    <xdr:to>
      <xdr:col>20</xdr:col>
      <xdr:colOff>9525</xdr:colOff>
      <xdr:row>76</xdr:row>
      <xdr:rowOff>63170</xdr:rowOff>
    </xdr:to>
    <xdr:sp macro="" textlink="">
      <xdr:nvSpPr>
        <xdr:cNvPr id="626" name="円/楕円 625"/>
        <xdr:cNvSpPr/>
      </xdr:nvSpPr>
      <xdr:spPr>
        <a:xfrm>
          <a:off x="13652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54297</xdr:rowOff>
    </xdr:from>
    <xdr:ext cx="599010" cy="259045"/>
    <xdr:sp macro="" textlink="">
      <xdr:nvSpPr>
        <xdr:cNvPr id="627" name="テキスト ボックス 626"/>
        <xdr:cNvSpPr txBox="1"/>
      </xdr:nvSpPr>
      <xdr:spPr>
        <a:xfrm>
          <a:off x="13403794" y="1308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122225</xdr:rowOff>
    </xdr:from>
    <xdr:to>
      <xdr:col>18</xdr:col>
      <xdr:colOff>492125</xdr:colOff>
      <xdr:row>76</xdr:row>
      <xdr:rowOff>52375</xdr:rowOff>
    </xdr:to>
    <xdr:sp macro="" textlink="">
      <xdr:nvSpPr>
        <xdr:cNvPr id="628" name="円/楕円 627"/>
        <xdr:cNvSpPr/>
      </xdr:nvSpPr>
      <xdr:spPr>
        <a:xfrm>
          <a:off x="12763500" y="12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43502</xdr:rowOff>
    </xdr:from>
    <xdr:ext cx="599010" cy="259045"/>
    <xdr:sp macro="" textlink="">
      <xdr:nvSpPr>
        <xdr:cNvPr id="629" name="テキスト ボックス 628"/>
        <xdr:cNvSpPr txBox="1"/>
      </xdr:nvSpPr>
      <xdr:spPr>
        <a:xfrm>
          <a:off x="12514794" y="1307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128029</xdr:rowOff>
    </xdr:from>
    <xdr:to>
      <xdr:col>23</xdr:col>
      <xdr:colOff>517525</xdr:colOff>
      <xdr:row>97</xdr:row>
      <xdr:rowOff>150799</xdr:rowOff>
    </xdr:to>
    <xdr:cxnSp macro="">
      <xdr:nvCxnSpPr>
        <xdr:cNvPr id="654" name="直線コネクタ 653"/>
        <xdr:cNvCxnSpPr/>
      </xdr:nvCxnSpPr>
      <xdr:spPr>
        <a:xfrm>
          <a:off x="15481300" y="16758679"/>
          <a:ext cx="8382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165863</xdr:rowOff>
    </xdr:from>
    <xdr:to>
      <xdr:col>22</xdr:col>
      <xdr:colOff>365125</xdr:colOff>
      <xdr:row>97</xdr:row>
      <xdr:rowOff>128029</xdr:rowOff>
    </xdr:to>
    <xdr:cxnSp macro="">
      <xdr:nvCxnSpPr>
        <xdr:cNvPr id="657" name="直線コネクタ 656"/>
        <xdr:cNvCxnSpPr/>
      </xdr:nvCxnSpPr>
      <xdr:spPr>
        <a:xfrm>
          <a:off x="14592300" y="16625063"/>
          <a:ext cx="889000" cy="1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167698</xdr:rowOff>
    </xdr:from>
    <xdr:to>
      <xdr:col>21</xdr:col>
      <xdr:colOff>161925</xdr:colOff>
      <xdr:row>96</xdr:row>
      <xdr:rowOff>165863</xdr:rowOff>
    </xdr:to>
    <xdr:cxnSp macro="">
      <xdr:nvCxnSpPr>
        <xdr:cNvPr id="660" name="直線コネクタ 659"/>
        <xdr:cNvCxnSpPr/>
      </xdr:nvCxnSpPr>
      <xdr:spPr>
        <a:xfrm>
          <a:off x="13703300" y="16283998"/>
          <a:ext cx="889000" cy="34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167698</xdr:rowOff>
    </xdr:from>
    <xdr:to>
      <xdr:col>19</xdr:col>
      <xdr:colOff>644525</xdr:colOff>
      <xdr:row>96</xdr:row>
      <xdr:rowOff>36807</xdr:rowOff>
    </xdr:to>
    <xdr:cxnSp macro="">
      <xdr:nvCxnSpPr>
        <xdr:cNvPr id="663" name="直線コネクタ 662"/>
        <xdr:cNvCxnSpPr/>
      </xdr:nvCxnSpPr>
      <xdr:spPr>
        <a:xfrm flipV="1">
          <a:off x="12814300" y="16283998"/>
          <a:ext cx="889000" cy="2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99999</xdr:rowOff>
    </xdr:from>
    <xdr:to>
      <xdr:col>23</xdr:col>
      <xdr:colOff>568325</xdr:colOff>
      <xdr:row>98</xdr:row>
      <xdr:rowOff>30149</xdr:rowOff>
    </xdr:to>
    <xdr:sp macro="" textlink="">
      <xdr:nvSpPr>
        <xdr:cNvPr id="673" name="円/楕円 672"/>
        <xdr:cNvSpPr/>
      </xdr:nvSpPr>
      <xdr:spPr>
        <a:xfrm>
          <a:off x="16268700" y="167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14926</xdr:rowOff>
    </xdr:from>
    <xdr:ext cx="469744" cy="259045"/>
    <xdr:sp macro="" textlink="">
      <xdr:nvSpPr>
        <xdr:cNvPr id="674" name="積立金該当値テキスト"/>
        <xdr:cNvSpPr txBox="1"/>
      </xdr:nvSpPr>
      <xdr:spPr>
        <a:xfrm>
          <a:off x="16370300" y="166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77229</xdr:rowOff>
    </xdr:from>
    <xdr:to>
      <xdr:col>22</xdr:col>
      <xdr:colOff>415925</xdr:colOff>
      <xdr:row>98</xdr:row>
      <xdr:rowOff>7379</xdr:rowOff>
    </xdr:to>
    <xdr:sp macro="" textlink="">
      <xdr:nvSpPr>
        <xdr:cNvPr id="675" name="円/楕円 674"/>
        <xdr:cNvSpPr/>
      </xdr:nvSpPr>
      <xdr:spPr>
        <a:xfrm>
          <a:off x="15430500" y="167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169956</xdr:rowOff>
    </xdr:from>
    <xdr:ext cx="534377" cy="259045"/>
    <xdr:sp macro="" textlink="">
      <xdr:nvSpPr>
        <xdr:cNvPr id="676" name="テキスト ボックス 675"/>
        <xdr:cNvSpPr txBox="1"/>
      </xdr:nvSpPr>
      <xdr:spPr>
        <a:xfrm>
          <a:off x="15214111" y="168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115063</xdr:rowOff>
    </xdr:from>
    <xdr:to>
      <xdr:col>21</xdr:col>
      <xdr:colOff>212725</xdr:colOff>
      <xdr:row>97</xdr:row>
      <xdr:rowOff>45213</xdr:rowOff>
    </xdr:to>
    <xdr:sp macro="" textlink="">
      <xdr:nvSpPr>
        <xdr:cNvPr id="677" name="円/楕円 676"/>
        <xdr:cNvSpPr/>
      </xdr:nvSpPr>
      <xdr:spPr>
        <a:xfrm>
          <a:off x="14541500" y="165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36340</xdr:rowOff>
    </xdr:from>
    <xdr:ext cx="534377" cy="259045"/>
    <xdr:sp macro="" textlink="">
      <xdr:nvSpPr>
        <xdr:cNvPr id="678" name="テキスト ボックス 677"/>
        <xdr:cNvSpPr txBox="1"/>
      </xdr:nvSpPr>
      <xdr:spPr>
        <a:xfrm>
          <a:off x="14325111" y="166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116898</xdr:rowOff>
    </xdr:from>
    <xdr:to>
      <xdr:col>20</xdr:col>
      <xdr:colOff>9525</xdr:colOff>
      <xdr:row>95</xdr:row>
      <xdr:rowOff>47048</xdr:rowOff>
    </xdr:to>
    <xdr:sp macro="" textlink="">
      <xdr:nvSpPr>
        <xdr:cNvPr id="679" name="円/楕円 678"/>
        <xdr:cNvSpPr/>
      </xdr:nvSpPr>
      <xdr:spPr>
        <a:xfrm>
          <a:off x="13652500" y="162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63575</xdr:rowOff>
    </xdr:from>
    <xdr:ext cx="534377" cy="259045"/>
    <xdr:sp macro="" textlink="">
      <xdr:nvSpPr>
        <xdr:cNvPr id="680" name="テキスト ボックス 679"/>
        <xdr:cNvSpPr txBox="1"/>
      </xdr:nvSpPr>
      <xdr:spPr>
        <a:xfrm>
          <a:off x="13436111" y="160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157457</xdr:rowOff>
    </xdr:from>
    <xdr:to>
      <xdr:col>18</xdr:col>
      <xdr:colOff>492125</xdr:colOff>
      <xdr:row>96</xdr:row>
      <xdr:rowOff>87607</xdr:rowOff>
    </xdr:to>
    <xdr:sp macro="" textlink="">
      <xdr:nvSpPr>
        <xdr:cNvPr id="681" name="円/楕円 680"/>
        <xdr:cNvSpPr/>
      </xdr:nvSpPr>
      <xdr:spPr>
        <a:xfrm>
          <a:off x="12763500" y="164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104134</xdr:rowOff>
    </xdr:from>
    <xdr:ext cx="534377" cy="259045"/>
    <xdr:sp macro="" textlink="">
      <xdr:nvSpPr>
        <xdr:cNvPr id="682" name="テキスト ボックス 681"/>
        <xdr:cNvSpPr txBox="1"/>
      </xdr:nvSpPr>
      <xdr:spPr>
        <a:xfrm>
          <a:off x="12547111" y="162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96135</xdr:rowOff>
    </xdr:from>
    <xdr:to>
      <xdr:col>32</xdr:col>
      <xdr:colOff>187325</xdr:colOff>
      <xdr:row>39</xdr:row>
      <xdr:rowOff>98878</xdr:rowOff>
    </xdr:to>
    <xdr:cxnSp macro="">
      <xdr:nvCxnSpPr>
        <xdr:cNvPr id="713" name="直線コネクタ 712"/>
        <xdr:cNvCxnSpPr/>
      </xdr:nvCxnSpPr>
      <xdr:spPr>
        <a:xfrm flipV="1">
          <a:off x="21323300" y="5239635"/>
          <a:ext cx="838200" cy="15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45335</xdr:rowOff>
    </xdr:from>
    <xdr:to>
      <xdr:col>32</xdr:col>
      <xdr:colOff>238125</xdr:colOff>
      <xdr:row>30</xdr:row>
      <xdr:rowOff>146935</xdr:rowOff>
    </xdr:to>
    <xdr:sp macro="" textlink="">
      <xdr:nvSpPr>
        <xdr:cNvPr id="732" name="円/楕円 731"/>
        <xdr:cNvSpPr/>
      </xdr:nvSpPr>
      <xdr:spPr>
        <a:xfrm>
          <a:off x="22110700" y="5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169812</xdr:rowOff>
    </xdr:from>
    <xdr:ext cx="534377" cy="259045"/>
    <xdr:sp macro="" textlink="">
      <xdr:nvSpPr>
        <xdr:cNvPr id="733" name="投資及び出資金該当値テキスト"/>
        <xdr:cNvSpPr txBox="1"/>
      </xdr:nvSpPr>
      <xdr:spPr>
        <a:xfrm>
          <a:off x="22212300" y="51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72058</xdr:rowOff>
    </xdr:from>
    <xdr:to>
      <xdr:col>32</xdr:col>
      <xdr:colOff>187325</xdr:colOff>
      <xdr:row>57</xdr:row>
      <xdr:rowOff>22520</xdr:rowOff>
    </xdr:to>
    <xdr:cxnSp macro="">
      <xdr:nvCxnSpPr>
        <xdr:cNvPr id="768" name="直線コネクタ 767"/>
        <xdr:cNvCxnSpPr/>
      </xdr:nvCxnSpPr>
      <xdr:spPr>
        <a:xfrm flipV="1">
          <a:off x="21323300" y="8816008"/>
          <a:ext cx="838200" cy="97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156776</xdr:rowOff>
    </xdr:from>
    <xdr:to>
      <xdr:col>31</xdr:col>
      <xdr:colOff>34925</xdr:colOff>
      <xdr:row>57</xdr:row>
      <xdr:rowOff>22520</xdr:rowOff>
    </xdr:to>
    <xdr:cxnSp macro="">
      <xdr:nvCxnSpPr>
        <xdr:cNvPr id="771" name="直線コネクタ 770"/>
        <xdr:cNvCxnSpPr/>
      </xdr:nvCxnSpPr>
      <xdr:spPr>
        <a:xfrm>
          <a:off x="20434300" y="9757976"/>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24531</xdr:rowOff>
    </xdr:from>
    <xdr:to>
      <xdr:col>29</xdr:col>
      <xdr:colOff>517525</xdr:colOff>
      <xdr:row>56</xdr:row>
      <xdr:rowOff>156776</xdr:rowOff>
    </xdr:to>
    <xdr:cxnSp macro="">
      <xdr:nvCxnSpPr>
        <xdr:cNvPr id="774" name="直線コネクタ 773"/>
        <xdr:cNvCxnSpPr/>
      </xdr:nvCxnSpPr>
      <xdr:spPr>
        <a:xfrm>
          <a:off x="19545300" y="9454281"/>
          <a:ext cx="889000" cy="3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48306</xdr:rowOff>
    </xdr:from>
    <xdr:to>
      <xdr:col>28</xdr:col>
      <xdr:colOff>314325</xdr:colOff>
      <xdr:row>55</xdr:row>
      <xdr:rowOff>24531</xdr:rowOff>
    </xdr:to>
    <xdr:cxnSp macro="">
      <xdr:nvCxnSpPr>
        <xdr:cNvPr id="777" name="直線コネクタ 776"/>
        <xdr:cNvCxnSpPr/>
      </xdr:nvCxnSpPr>
      <xdr:spPr>
        <a:xfrm>
          <a:off x="18656300" y="9306606"/>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21258</xdr:rowOff>
    </xdr:from>
    <xdr:to>
      <xdr:col>32</xdr:col>
      <xdr:colOff>238125</xdr:colOff>
      <xdr:row>51</xdr:row>
      <xdr:rowOff>122858</xdr:rowOff>
    </xdr:to>
    <xdr:sp macro="" textlink="">
      <xdr:nvSpPr>
        <xdr:cNvPr id="787" name="円/楕円 786"/>
        <xdr:cNvSpPr/>
      </xdr:nvSpPr>
      <xdr:spPr>
        <a:xfrm>
          <a:off x="22110700" y="87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145735</xdr:rowOff>
    </xdr:from>
    <xdr:ext cx="534377" cy="259045"/>
    <xdr:sp macro="" textlink="">
      <xdr:nvSpPr>
        <xdr:cNvPr id="788" name="貸付金該当値テキスト"/>
        <xdr:cNvSpPr txBox="1"/>
      </xdr:nvSpPr>
      <xdr:spPr>
        <a:xfrm>
          <a:off x="22212300" y="87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143170</xdr:rowOff>
    </xdr:from>
    <xdr:to>
      <xdr:col>31</xdr:col>
      <xdr:colOff>85725</xdr:colOff>
      <xdr:row>57</xdr:row>
      <xdr:rowOff>73320</xdr:rowOff>
    </xdr:to>
    <xdr:sp macro="" textlink="">
      <xdr:nvSpPr>
        <xdr:cNvPr id="789" name="円/楕円 788"/>
        <xdr:cNvSpPr/>
      </xdr:nvSpPr>
      <xdr:spPr>
        <a:xfrm>
          <a:off x="21272500" y="9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89847</xdr:rowOff>
    </xdr:from>
    <xdr:ext cx="534377" cy="259045"/>
    <xdr:sp macro="" textlink="">
      <xdr:nvSpPr>
        <xdr:cNvPr id="790" name="テキスト ボックス 789"/>
        <xdr:cNvSpPr txBox="1"/>
      </xdr:nvSpPr>
      <xdr:spPr>
        <a:xfrm>
          <a:off x="21056111" y="951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105976</xdr:rowOff>
    </xdr:from>
    <xdr:to>
      <xdr:col>29</xdr:col>
      <xdr:colOff>568325</xdr:colOff>
      <xdr:row>57</xdr:row>
      <xdr:rowOff>36126</xdr:rowOff>
    </xdr:to>
    <xdr:sp macro="" textlink="">
      <xdr:nvSpPr>
        <xdr:cNvPr id="791" name="円/楕円 790"/>
        <xdr:cNvSpPr/>
      </xdr:nvSpPr>
      <xdr:spPr>
        <a:xfrm>
          <a:off x="20383500" y="97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52653</xdr:rowOff>
    </xdr:from>
    <xdr:ext cx="534377" cy="259045"/>
    <xdr:sp macro="" textlink="">
      <xdr:nvSpPr>
        <xdr:cNvPr id="792" name="テキスト ボックス 791"/>
        <xdr:cNvSpPr txBox="1"/>
      </xdr:nvSpPr>
      <xdr:spPr>
        <a:xfrm>
          <a:off x="20167111" y="94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145181</xdr:rowOff>
    </xdr:from>
    <xdr:to>
      <xdr:col>28</xdr:col>
      <xdr:colOff>365125</xdr:colOff>
      <xdr:row>55</xdr:row>
      <xdr:rowOff>75331</xdr:rowOff>
    </xdr:to>
    <xdr:sp macro="" textlink="">
      <xdr:nvSpPr>
        <xdr:cNvPr id="793" name="円/楕円 792"/>
        <xdr:cNvSpPr/>
      </xdr:nvSpPr>
      <xdr:spPr>
        <a:xfrm>
          <a:off x="19494500" y="94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91858</xdr:rowOff>
    </xdr:from>
    <xdr:ext cx="534377" cy="259045"/>
    <xdr:sp macro="" textlink="">
      <xdr:nvSpPr>
        <xdr:cNvPr id="794" name="テキスト ボックス 793"/>
        <xdr:cNvSpPr txBox="1"/>
      </xdr:nvSpPr>
      <xdr:spPr>
        <a:xfrm>
          <a:off x="19278111" y="91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168956</xdr:rowOff>
    </xdr:from>
    <xdr:to>
      <xdr:col>27</xdr:col>
      <xdr:colOff>161925</xdr:colOff>
      <xdr:row>54</xdr:row>
      <xdr:rowOff>99106</xdr:rowOff>
    </xdr:to>
    <xdr:sp macro="" textlink="">
      <xdr:nvSpPr>
        <xdr:cNvPr id="795" name="円/楕円 794"/>
        <xdr:cNvSpPr/>
      </xdr:nvSpPr>
      <xdr:spPr>
        <a:xfrm>
          <a:off x="18605500" y="92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115633</xdr:rowOff>
    </xdr:from>
    <xdr:ext cx="534377" cy="259045"/>
    <xdr:sp macro="" textlink="">
      <xdr:nvSpPr>
        <xdr:cNvPr id="796" name="テキスト ボックス 795"/>
        <xdr:cNvSpPr txBox="1"/>
      </xdr:nvSpPr>
      <xdr:spPr>
        <a:xfrm>
          <a:off x="18389111" y="90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568</xdr:rowOff>
    </xdr:from>
    <xdr:to>
      <xdr:col>32</xdr:col>
      <xdr:colOff>187325</xdr:colOff>
      <xdr:row>75</xdr:row>
      <xdr:rowOff>58557</xdr:rowOff>
    </xdr:to>
    <xdr:cxnSp macro="">
      <xdr:nvCxnSpPr>
        <xdr:cNvPr id="829" name="直線コネクタ 828"/>
        <xdr:cNvCxnSpPr/>
      </xdr:nvCxnSpPr>
      <xdr:spPr>
        <a:xfrm flipV="1">
          <a:off x="21323300" y="12859318"/>
          <a:ext cx="8382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58557</xdr:rowOff>
    </xdr:from>
    <xdr:to>
      <xdr:col>31</xdr:col>
      <xdr:colOff>34925</xdr:colOff>
      <xdr:row>75</xdr:row>
      <xdr:rowOff>79569</xdr:rowOff>
    </xdr:to>
    <xdr:cxnSp macro="">
      <xdr:nvCxnSpPr>
        <xdr:cNvPr id="832" name="直線コネクタ 831"/>
        <xdr:cNvCxnSpPr/>
      </xdr:nvCxnSpPr>
      <xdr:spPr>
        <a:xfrm flipV="1">
          <a:off x="20434300" y="12917307"/>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79569</xdr:rowOff>
    </xdr:from>
    <xdr:to>
      <xdr:col>29</xdr:col>
      <xdr:colOff>517525</xdr:colOff>
      <xdr:row>76</xdr:row>
      <xdr:rowOff>80569</xdr:rowOff>
    </xdr:to>
    <xdr:cxnSp macro="">
      <xdr:nvCxnSpPr>
        <xdr:cNvPr id="835" name="直線コネクタ 834"/>
        <xdr:cNvCxnSpPr/>
      </xdr:nvCxnSpPr>
      <xdr:spPr>
        <a:xfrm flipV="1">
          <a:off x="19545300" y="12938319"/>
          <a:ext cx="889000" cy="17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136375</xdr:rowOff>
    </xdr:from>
    <xdr:to>
      <xdr:col>28</xdr:col>
      <xdr:colOff>314325</xdr:colOff>
      <xdr:row>76</xdr:row>
      <xdr:rowOff>80569</xdr:rowOff>
    </xdr:to>
    <xdr:cxnSp macro="">
      <xdr:nvCxnSpPr>
        <xdr:cNvPr id="838" name="直線コネクタ 837"/>
        <xdr:cNvCxnSpPr/>
      </xdr:nvCxnSpPr>
      <xdr:spPr>
        <a:xfrm>
          <a:off x="18656300" y="12995125"/>
          <a:ext cx="889000" cy="1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121218</xdr:rowOff>
    </xdr:from>
    <xdr:to>
      <xdr:col>32</xdr:col>
      <xdr:colOff>238125</xdr:colOff>
      <xdr:row>75</xdr:row>
      <xdr:rowOff>51368</xdr:rowOff>
    </xdr:to>
    <xdr:sp macro="" textlink="">
      <xdr:nvSpPr>
        <xdr:cNvPr id="848" name="円/楕円 847"/>
        <xdr:cNvSpPr/>
      </xdr:nvSpPr>
      <xdr:spPr>
        <a:xfrm>
          <a:off x="22110700" y="128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144095</xdr:rowOff>
    </xdr:from>
    <xdr:ext cx="534377" cy="259045"/>
    <xdr:sp macro="" textlink="">
      <xdr:nvSpPr>
        <xdr:cNvPr id="849" name="繰出金該当値テキスト"/>
        <xdr:cNvSpPr txBox="1"/>
      </xdr:nvSpPr>
      <xdr:spPr>
        <a:xfrm>
          <a:off x="22212300" y="126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7757</xdr:rowOff>
    </xdr:from>
    <xdr:to>
      <xdr:col>31</xdr:col>
      <xdr:colOff>85725</xdr:colOff>
      <xdr:row>75</xdr:row>
      <xdr:rowOff>109357</xdr:rowOff>
    </xdr:to>
    <xdr:sp macro="" textlink="">
      <xdr:nvSpPr>
        <xdr:cNvPr id="850" name="円/楕円 849"/>
        <xdr:cNvSpPr/>
      </xdr:nvSpPr>
      <xdr:spPr>
        <a:xfrm>
          <a:off x="21272500" y="12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100484</xdr:rowOff>
    </xdr:from>
    <xdr:ext cx="534377" cy="259045"/>
    <xdr:sp macro="" textlink="">
      <xdr:nvSpPr>
        <xdr:cNvPr id="851" name="テキスト ボックス 850"/>
        <xdr:cNvSpPr txBox="1"/>
      </xdr:nvSpPr>
      <xdr:spPr>
        <a:xfrm>
          <a:off x="21056111" y="12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28769</xdr:rowOff>
    </xdr:from>
    <xdr:to>
      <xdr:col>29</xdr:col>
      <xdr:colOff>568325</xdr:colOff>
      <xdr:row>75</xdr:row>
      <xdr:rowOff>130369</xdr:rowOff>
    </xdr:to>
    <xdr:sp macro="" textlink="">
      <xdr:nvSpPr>
        <xdr:cNvPr id="852" name="円/楕円 851"/>
        <xdr:cNvSpPr/>
      </xdr:nvSpPr>
      <xdr:spPr>
        <a:xfrm>
          <a:off x="20383500" y="128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121496</xdr:rowOff>
    </xdr:from>
    <xdr:ext cx="534377" cy="259045"/>
    <xdr:sp macro="" textlink="">
      <xdr:nvSpPr>
        <xdr:cNvPr id="853" name="テキスト ボックス 852"/>
        <xdr:cNvSpPr txBox="1"/>
      </xdr:nvSpPr>
      <xdr:spPr>
        <a:xfrm>
          <a:off x="20167111" y="12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29769</xdr:rowOff>
    </xdr:from>
    <xdr:to>
      <xdr:col>28</xdr:col>
      <xdr:colOff>365125</xdr:colOff>
      <xdr:row>76</xdr:row>
      <xdr:rowOff>131369</xdr:rowOff>
    </xdr:to>
    <xdr:sp macro="" textlink="">
      <xdr:nvSpPr>
        <xdr:cNvPr id="854" name="円/楕円 853"/>
        <xdr:cNvSpPr/>
      </xdr:nvSpPr>
      <xdr:spPr>
        <a:xfrm>
          <a:off x="19494500" y="130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122496</xdr:rowOff>
    </xdr:from>
    <xdr:ext cx="534377" cy="259045"/>
    <xdr:sp macro="" textlink="">
      <xdr:nvSpPr>
        <xdr:cNvPr id="855" name="テキスト ボックス 854"/>
        <xdr:cNvSpPr txBox="1"/>
      </xdr:nvSpPr>
      <xdr:spPr>
        <a:xfrm>
          <a:off x="19278111" y="131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85575</xdr:rowOff>
    </xdr:from>
    <xdr:to>
      <xdr:col>27</xdr:col>
      <xdr:colOff>161925</xdr:colOff>
      <xdr:row>76</xdr:row>
      <xdr:rowOff>15726</xdr:rowOff>
    </xdr:to>
    <xdr:sp macro="" textlink="">
      <xdr:nvSpPr>
        <xdr:cNvPr id="856" name="円/楕円 855"/>
        <xdr:cNvSpPr/>
      </xdr:nvSpPr>
      <xdr:spPr>
        <a:xfrm>
          <a:off x="18605500" y="1294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6853</xdr:rowOff>
    </xdr:from>
    <xdr:ext cx="534377" cy="259045"/>
    <xdr:sp macro="" textlink="">
      <xdr:nvSpPr>
        <xdr:cNvPr id="857" name="テキスト ボックス 856"/>
        <xdr:cNvSpPr txBox="1"/>
      </xdr:nvSpPr>
      <xdr:spPr>
        <a:xfrm>
          <a:off x="18389111" y="130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観光施設及び</a:t>
          </a:r>
          <a:r>
            <a:rPr kumimoji="1" lang="ja-JP" altLang="ja-JP" sz="1200">
              <a:solidFill>
                <a:schemeClr val="dk1"/>
              </a:solidFill>
              <a:effectLst/>
              <a:latin typeface="+mn-lt"/>
              <a:ea typeface="+mn-ea"/>
              <a:cs typeface="+mn-cs"/>
            </a:rPr>
            <a:t>介護施設</a:t>
          </a:r>
          <a:r>
            <a:rPr kumimoji="1" lang="ja-JP" altLang="en-US" sz="1200">
              <a:latin typeface="ＭＳ Ｐゴシック"/>
            </a:rPr>
            <a:t>の</a:t>
          </a:r>
          <a:r>
            <a:rPr kumimoji="1" lang="ja-JP" altLang="en-US" sz="1300">
              <a:latin typeface="ＭＳ Ｐゴシック"/>
            </a:rPr>
            <a:t>改修により普通建設事業費が増額し、農業法人等への投資及び貸付により投資及び出資金と貸付金が増額となった。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6,230
1,063.83
8,737,624
8,517,018
48,215
4,644,438
6,691,689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105918</xdr:rowOff>
    </xdr:from>
    <xdr:to>
      <xdr:col>6</xdr:col>
      <xdr:colOff>511175</xdr:colOff>
      <xdr:row>34</xdr:row>
      <xdr:rowOff>129794</xdr:rowOff>
    </xdr:to>
    <xdr:cxnSp macro="">
      <xdr:nvCxnSpPr>
        <xdr:cNvPr id="61" name="直線コネクタ 60"/>
        <xdr:cNvCxnSpPr/>
      </xdr:nvCxnSpPr>
      <xdr:spPr>
        <a:xfrm flipV="1">
          <a:off x="3797300" y="5763768"/>
          <a:ext cx="838200" cy="1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129794</xdr:rowOff>
    </xdr:from>
    <xdr:to>
      <xdr:col>5</xdr:col>
      <xdr:colOff>358775</xdr:colOff>
      <xdr:row>34</xdr:row>
      <xdr:rowOff>170942</xdr:rowOff>
    </xdr:to>
    <xdr:cxnSp macro="">
      <xdr:nvCxnSpPr>
        <xdr:cNvPr id="64" name="直線コネクタ 63"/>
        <xdr:cNvCxnSpPr/>
      </xdr:nvCxnSpPr>
      <xdr:spPr>
        <a:xfrm flipV="1">
          <a:off x="2908300" y="59590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147193</xdr:rowOff>
    </xdr:from>
    <xdr:to>
      <xdr:col>4</xdr:col>
      <xdr:colOff>155575</xdr:colOff>
      <xdr:row>34</xdr:row>
      <xdr:rowOff>170942</xdr:rowOff>
    </xdr:to>
    <xdr:cxnSp macro="">
      <xdr:nvCxnSpPr>
        <xdr:cNvPr id="67" name="直線コネクタ 66"/>
        <xdr:cNvCxnSpPr/>
      </xdr:nvCxnSpPr>
      <xdr:spPr>
        <a:xfrm>
          <a:off x="2019300" y="5976493"/>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26035</xdr:rowOff>
    </xdr:from>
    <xdr:to>
      <xdr:col>2</xdr:col>
      <xdr:colOff>638175</xdr:colOff>
      <xdr:row>34</xdr:row>
      <xdr:rowOff>147193</xdr:rowOff>
    </xdr:to>
    <xdr:cxnSp macro="">
      <xdr:nvCxnSpPr>
        <xdr:cNvPr id="70" name="直線コネクタ 69"/>
        <xdr:cNvCxnSpPr/>
      </xdr:nvCxnSpPr>
      <xdr:spPr>
        <a:xfrm>
          <a:off x="1130300" y="5683885"/>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55118</xdr:rowOff>
    </xdr:from>
    <xdr:to>
      <xdr:col>6</xdr:col>
      <xdr:colOff>561975</xdr:colOff>
      <xdr:row>33</xdr:row>
      <xdr:rowOff>156718</xdr:rowOff>
    </xdr:to>
    <xdr:sp macro="" textlink="">
      <xdr:nvSpPr>
        <xdr:cNvPr id="80" name="円/楕円 79"/>
        <xdr:cNvSpPr/>
      </xdr:nvSpPr>
      <xdr:spPr>
        <a:xfrm>
          <a:off x="45847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77995</xdr:rowOff>
    </xdr:from>
    <xdr:ext cx="534377" cy="259045"/>
    <xdr:sp macro="" textlink="">
      <xdr:nvSpPr>
        <xdr:cNvPr id="81" name="議会費該当値テキスト"/>
        <xdr:cNvSpPr txBox="1"/>
      </xdr:nvSpPr>
      <xdr:spPr>
        <a:xfrm>
          <a:off x="4686300" y="55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78994</xdr:rowOff>
    </xdr:from>
    <xdr:to>
      <xdr:col>5</xdr:col>
      <xdr:colOff>409575</xdr:colOff>
      <xdr:row>35</xdr:row>
      <xdr:rowOff>9144</xdr:rowOff>
    </xdr:to>
    <xdr:sp macro="" textlink="">
      <xdr:nvSpPr>
        <xdr:cNvPr id="82" name="円/楕円 81"/>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25671</xdr:rowOff>
    </xdr:from>
    <xdr:ext cx="534377" cy="259045"/>
    <xdr:sp macro="" textlink="">
      <xdr:nvSpPr>
        <xdr:cNvPr id="83" name="テキスト ボックス 82"/>
        <xdr:cNvSpPr txBox="1"/>
      </xdr:nvSpPr>
      <xdr:spPr>
        <a:xfrm>
          <a:off x="3530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120142</xdr:rowOff>
    </xdr:from>
    <xdr:to>
      <xdr:col>4</xdr:col>
      <xdr:colOff>206375</xdr:colOff>
      <xdr:row>35</xdr:row>
      <xdr:rowOff>50292</xdr:rowOff>
    </xdr:to>
    <xdr:sp macro="" textlink="">
      <xdr:nvSpPr>
        <xdr:cNvPr id="84" name="円/楕円 83"/>
        <xdr:cNvSpPr/>
      </xdr:nvSpPr>
      <xdr:spPr>
        <a:xfrm>
          <a:off x="2857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66819</xdr:rowOff>
    </xdr:from>
    <xdr:ext cx="534377" cy="259045"/>
    <xdr:sp macro="" textlink="">
      <xdr:nvSpPr>
        <xdr:cNvPr id="85" name="テキスト ボックス 84"/>
        <xdr:cNvSpPr txBox="1"/>
      </xdr:nvSpPr>
      <xdr:spPr>
        <a:xfrm>
          <a:off x="2641111" y="572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96393</xdr:rowOff>
    </xdr:from>
    <xdr:to>
      <xdr:col>3</xdr:col>
      <xdr:colOff>3175</xdr:colOff>
      <xdr:row>35</xdr:row>
      <xdr:rowOff>26543</xdr:rowOff>
    </xdr:to>
    <xdr:sp macro="" textlink="">
      <xdr:nvSpPr>
        <xdr:cNvPr id="86" name="円/楕円 85"/>
        <xdr:cNvSpPr/>
      </xdr:nvSpPr>
      <xdr:spPr>
        <a:xfrm>
          <a:off x="1968500" y="59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43070</xdr:rowOff>
    </xdr:from>
    <xdr:ext cx="534377" cy="259045"/>
    <xdr:sp macro="" textlink="">
      <xdr:nvSpPr>
        <xdr:cNvPr id="87" name="テキスト ボックス 86"/>
        <xdr:cNvSpPr txBox="1"/>
      </xdr:nvSpPr>
      <xdr:spPr>
        <a:xfrm>
          <a:off x="1752111" y="57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146685</xdr:rowOff>
    </xdr:from>
    <xdr:to>
      <xdr:col>1</xdr:col>
      <xdr:colOff>485775</xdr:colOff>
      <xdr:row>33</xdr:row>
      <xdr:rowOff>76835</xdr:rowOff>
    </xdr:to>
    <xdr:sp macro="" textlink="">
      <xdr:nvSpPr>
        <xdr:cNvPr id="88" name="円/楕円 87"/>
        <xdr:cNvSpPr/>
      </xdr:nvSpPr>
      <xdr:spPr>
        <a:xfrm>
          <a:off x="1079500" y="56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93362</xdr:rowOff>
    </xdr:from>
    <xdr:ext cx="534377" cy="259045"/>
    <xdr:sp macro="" textlink="">
      <xdr:nvSpPr>
        <xdr:cNvPr id="89" name="テキスト ボックス 88"/>
        <xdr:cNvSpPr txBox="1"/>
      </xdr:nvSpPr>
      <xdr:spPr>
        <a:xfrm>
          <a:off x="863111" y="54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143364</xdr:rowOff>
    </xdr:from>
    <xdr:to>
      <xdr:col>6</xdr:col>
      <xdr:colOff>511175</xdr:colOff>
      <xdr:row>57</xdr:row>
      <xdr:rowOff>3859</xdr:rowOff>
    </xdr:to>
    <xdr:cxnSp macro="">
      <xdr:nvCxnSpPr>
        <xdr:cNvPr id="120" name="直線コネクタ 119"/>
        <xdr:cNvCxnSpPr/>
      </xdr:nvCxnSpPr>
      <xdr:spPr>
        <a:xfrm flipV="1">
          <a:off x="3797300" y="9744564"/>
          <a:ext cx="8382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3892</xdr:rowOff>
    </xdr:from>
    <xdr:to>
      <xdr:col>5</xdr:col>
      <xdr:colOff>358775</xdr:colOff>
      <xdr:row>57</xdr:row>
      <xdr:rowOff>3859</xdr:rowOff>
    </xdr:to>
    <xdr:cxnSp macro="">
      <xdr:nvCxnSpPr>
        <xdr:cNvPr id="123" name="直線コネクタ 122"/>
        <xdr:cNvCxnSpPr/>
      </xdr:nvCxnSpPr>
      <xdr:spPr>
        <a:xfrm>
          <a:off x="2908300" y="9605092"/>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3892</xdr:rowOff>
    </xdr:from>
    <xdr:to>
      <xdr:col>4</xdr:col>
      <xdr:colOff>155575</xdr:colOff>
      <xdr:row>56</xdr:row>
      <xdr:rowOff>158249</xdr:rowOff>
    </xdr:to>
    <xdr:cxnSp macro="">
      <xdr:nvCxnSpPr>
        <xdr:cNvPr id="126" name="直線コネクタ 125"/>
        <xdr:cNvCxnSpPr/>
      </xdr:nvCxnSpPr>
      <xdr:spPr>
        <a:xfrm flipV="1">
          <a:off x="2019300" y="9605092"/>
          <a:ext cx="8890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158249</xdr:rowOff>
    </xdr:from>
    <xdr:to>
      <xdr:col>2</xdr:col>
      <xdr:colOff>638175</xdr:colOff>
      <xdr:row>57</xdr:row>
      <xdr:rowOff>22111</xdr:rowOff>
    </xdr:to>
    <xdr:cxnSp macro="">
      <xdr:nvCxnSpPr>
        <xdr:cNvPr id="129" name="直線コネクタ 128"/>
        <xdr:cNvCxnSpPr/>
      </xdr:nvCxnSpPr>
      <xdr:spPr>
        <a:xfrm flipV="1">
          <a:off x="1130300" y="9759449"/>
          <a:ext cx="889000" cy="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92564</xdr:rowOff>
    </xdr:from>
    <xdr:to>
      <xdr:col>6</xdr:col>
      <xdr:colOff>561975</xdr:colOff>
      <xdr:row>57</xdr:row>
      <xdr:rowOff>22714</xdr:rowOff>
    </xdr:to>
    <xdr:sp macro="" textlink="">
      <xdr:nvSpPr>
        <xdr:cNvPr id="139" name="円/楕円 138"/>
        <xdr:cNvSpPr/>
      </xdr:nvSpPr>
      <xdr:spPr>
        <a:xfrm>
          <a:off x="4584700" y="96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70991</xdr:rowOff>
    </xdr:from>
    <xdr:ext cx="599010" cy="259045"/>
    <xdr:sp macro="" textlink="">
      <xdr:nvSpPr>
        <xdr:cNvPr id="140" name="総務費該当値テキスト"/>
        <xdr:cNvSpPr txBox="1"/>
      </xdr:nvSpPr>
      <xdr:spPr>
        <a:xfrm>
          <a:off x="4686300" y="96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124509</xdr:rowOff>
    </xdr:from>
    <xdr:to>
      <xdr:col>5</xdr:col>
      <xdr:colOff>409575</xdr:colOff>
      <xdr:row>57</xdr:row>
      <xdr:rowOff>54659</xdr:rowOff>
    </xdr:to>
    <xdr:sp macro="" textlink="">
      <xdr:nvSpPr>
        <xdr:cNvPr id="141" name="円/楕円 140"/>
        <xdr:cNvSpPr/>
      </xdr:nvSpPr>
      <xdr:spPr>
        <a:xfrm>
          <a:off x="3746500" y="97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45786</xdr:rowOff>
    </xdr:from>
    <xdr:ext cx="599010" cy="259045"/>
    <xdr:sp macro="" textlink="">
      <xdr:nvSpPr>
        <xdr:cNvPr id="142" name="テキスト ボックス 141"/>
        <xdr:cNvSpPr txBox="1"/>
      </xdr:nvSpPr>
      <xdr:spPr>
        <a:xfrm>
          <a:off x="3497794" y="98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124542</xdr:rowOff>
    </xdr:from>
    <xdr:to>
      <xdr:col>4</xdr:col>
      <xdr:colOff>206375</xdr:colOff>
      <xdr:row>56</xdr:row>
      <xdr:rowOff>54692</xdr:rowOff>
    </xdr:to>
    <xdr:sp macro="" textlink="">
      <xdr:nvSpPr>
        <xdr:cNvPr id="143" name="円/楕円 142"/>
        <xdr:cNvSpPr/>
      </xdr:nvSpPr>
      <xdr:spPr>
        <a:xfrm>
          <a:off x="2857500" y="95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71219</xdr:rowOff>
    </xdr:from>
    <xdr:ext cx="599010" cy="259045"/>
    <xdr:sp macro="" textlink="">
      <xdr:nvSpPr>
        <xdr:cNvPr id="144" name="テキスト ボックス 143"/>
        <xdr:cNvSpPr txBox="1"/>
      </xdr:nvSpPr>
      <xdr:spPr>
        <a:xfrm>
          <a:off x="2608794" y="93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107449</xdr:rowOff>
    </xdr:from>
    <xdr:to>
      <xdr:col>3</xdr:col>
      <xdr:colOff>3175</xdr:colOff>
      <xdr:row>57</xdr:row>
      <xdr:rowOff>37599</xdr:rowOff>
    </xdr:to>
    <xdr:sp macro="" textlink="">
      <xdr:nvSpPr>
        <xdr:cNvPr id="145" name="円/楕円 144"/>
        <xdr:cNvSpPr/>
      </xdr:nvSpPr>
      <xdr:spPr>
        <a:xfrm>
          <a:off x="1968500" y="9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28726</xdr:rowOff>
    </xdr:from>
    <xdr:ext cx="599010" cy="259045"/>
    <xdr:sp macro="" textlink="">
      <xdr:nvSpPr>
        <xdr:cNvPr id="146" name="テキスト ボックス 145"/>
        <xdr:cNvSpPr txBox="1"/>
      </xdr:nvSpPr>
      <xdr:spPr>
        <a:xfrm>
          <a:off x="1719794" y="980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142761</xdr:rowOff>
    </xdr:from>
    <xdr:to>
      <xdr:col>1</xdr:col>
      <xdr:colOff>485775</xdr:colOff>
      <xdr:row>57</xdr:row>
      <xdr:rowOff>72911</xdr:rowOff>
    </xdr:to>
    <xdr:sp macro="" textlink="">
      <xdr:nvSpPr>
        <xdr:cNvPr id="147" name="円/楕円 146"/>
        <xdr:cNvSpPr/>
      </xdr:nvSpPr>
      <xdr:spPr>
        <a:xfrm>
          <a:off x="1079500" y="9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64038</xdr:rowOff>
    </xdr:from>
    <xdr:ext cx="599010" cy="259045"/>
    <xdr:sp macro="" textlink="">
      <xdr:nvSpPr>
        <xdr:cNvPr id="148" name="テキスト ボックス 147"/>
        <xdr:cNvSpPr txBox="1"/>
      </xdr:nvSpPr>
      <xdr:spPr>
        <a:xfrm>
          <a:off x="830794" y="98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129820</xdr:rowOff>
    </xdr:from>
    <xdr:to>
      <xdr:col>6</xdr:col>
      <xdr:colOff>511175</xdr:colOff>
      <xdr:row>74</xdr:row>
      <xdr:rowOff>128329</xdr:rowOff>
    </xdr:to>
    <xdr:cxnSp macro="">
      <xdr:nvCxnSpPr>
        <xdr:cNvPr id="176" name="直線コネクタ 175"/>
        <xdr:cNvCxnSpPr/>
      </xdr:nvCxnSpPr>
      <xdr:spPr>
        <a:xfrm flipV="1">
          <a:off x="3797300" y="12474220"/>
          <a:ext cx="838200" cy="3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128329</xdr:rowOff>
    </xdr:from>
    <xdr:to>
      <xdr:col>5</xdr:col>
      <xdr:colOff>358775</xdr:colOff>
      <xdr:row>74</xdr:row>
      <xdr:rowOff>150599</xdr:rowOff>
    </xdr:to>
    <xdr:cxnSp macro="">
      <xdr:nvCxnSpPr>
        <xdr:cNvPr id="179" name="直線コネクタ 178"/>
        <xdr:cNvCxnSpPr/>
      </xdr:nvCxnSpPr>
      <xdr:spPr>
        <a:xfrm flipV="1">
          <a:off x="2908300" y="12815629"/>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121289</xdr:rowOff>
    </xdr:from>
    <xdr:to>
      <xdr:col>4</xdr:col>
      <xdr:colOff>155575</xdr:colOff>
      <xdr:row>74</xdr:row>
      <xdr:rowOff>150599</xdr:rowOff>
    </xdr:to>
    <xdr:cxnSp macro="">
      <xdr:nvCxnSpPr>
        <xdr:cNvPr id="182" name="直線コネクタ 181"/>
        <xdr:cNvCxnSpPr/>
      </xdr:nvCxnSpPr>
      <xdr:spPr>
        <a:xfrm>
          <a:off x="2019300" y="12808589"/>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115839</xdr:rowOff>
    </xdr:from>
    <xdr:to>
      <xdr:col>2</xdr:col>
      <xdr:colOff>638175</xdr:colOff>
      <xdr:row>74</xdr:row>
      <xdr:rowOff>121289</xdr:rowOff>
    </xdr:to>
    <xdr:cxnSp macro="">
      <xdr:nvCxnSpPr>
        <xdr:cNvPr id="185" name="直線コネクタ 184"/>
        <xdr:cNvCxnSpPr/>
      </xdr:nvCxnSpPr>
      <xdr:spPr>
        <a:xfrm>
          <a:off x="1130300" y="12631689"/>
          <a:ext cx="889000" cy="1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79020</xdr:rowOff>
    </xdr:from>
    <xdr:to>
      <xdr:col>6</xdr:col>
      <xdr:colOff>561975</xdr:colOff>
      <xdr:row>73</xdr:row>
      <xdr:rowOff>9170</xdr:rowOff>
    </xdr:to>
    <xdr:sp macro="" textlink="">
      <xdr:nvSpPr>
        <xdr:cNvPr id="195" name="円/楕円 194"/>
        <xdr:cNvSpPr/>
      </xdr:nvSpPr>
      <xdr:spPr>
        <a:xfrm>
          <a:off x="4584700" y="12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101897</xdr:rowOff>
    </xdr:from>
    <xdr:ext cx="599010" cy="259045"/>
    <xdr:sp macro="" textlink="">
      <xdr:nvSpPr>
        <xdr:cNvPr id="196" name="民生費該当値テキスト"/>
        <xdr:cNvSpPr txBox="1"/>
      </xdr:nvSpPr>
      <xdr:spPr>
        <a:xfrm>
          <a:off x="4686300" y="1227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327,161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77529</xdr:rowOff>
    </xdr:from>
    <xdr:to>
      <xdr:col>5</xdr:col>
      <xdr:colOff>409575</xdr:colOff>
      <xdr:row>75</xdr:row>
      <xdr:rowOff>7679</xdr:rowOff>
    </xdr:to>
    <xdr:sp macro="" textlink="">
      <xdr:nvSpPr>
        <xdr:cNvPr id="197" name="円/楕円 196"/>
        <xdr:cNvSpPr/>
      </xdr:nvSpPr>
      <xdr:spPr>
        <a:xfrm>
          <a:off x="3746500" y="127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24206</xdr:rowOff>
    </xdr:from>
    <xdr:ext cx="599010" cy="259045"/>
    <xdr:sp macro="" textlink="">
      <xdr:nvSpPr>
        <xdr:cNvPr id="198" name="テキスト ボックス 197"/>
        <xdr:cNvSpPr txBox="1"/>
      </xdr:nvSpPr>
      <xdr:spPr>
        <a:xfrm>
          <a:off x="3497794" y="1254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252,487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99799</xdr:rowOff>
    </xdr:from>
    <xdr:to>
      <xdr:col>4</xdr:col>
      <xdr:colOff>206375</xdr:colOff>
      <xdr:row>75</xdr:row>
      <xdr:rowOff>29949</xdr:rowOff>
    </xdr:to>
    <xdr:sp macro="" textlink="">
      <xdr:nvSpPr>
        <xdr:cNvPr id="199" name="円/楕円 198"/>
        <xdr:cNvSpPr/>
      </xdr:nvSpPr>
      <xdr:spPr>
        <a:xfrm>
          <a:off x="2857500" y="127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46476</xdr:rowOff>
    </xdr:from>
    <xdr:ext cx="599010" cy="259045"/>
    <xdr:sp macro="" textlink="">
      <xdr:nvSpPr>
        <xdr:cNvPr id="200" name="テキスト ボックス 199"/>
        <xdr:cNvSpPr txBox="1"/>
      </xdr:nvSpPr>
      <xdr:spPr>
        <a:xfrm>
          <a:off x="2608794" y="1256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247,616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70489</xdr:rowOff>
    </xdr:from>
    <xdr:to>
      <xdr:col>3</xdr:col>
      <xdr:colOff>3175</xdr:colOff>
      <xdr:row>75</xdr:row>
      <xdr:rowOff>639</xdr:rowOff>
    </xdr:to>
    <xdr:sp macro="" textlink="">
      <xdr:nvSpPr>
        <xdr:cNvPr id="201" name="円/楕円 200"/>
        <xdr:cNvSpPr/>
      </xdr:nvSpPr>
      <xdr:spPr>
        <a:xfrm>
          <a:off x="1968500" y="127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17166</xdr:rowOff>
    </xdr:from>
    <xdr:ext cx="599010" cy="259045"/>
    <xdr:sp macro="" textlink="">
      <xdr:nvSpPr>
        <xdr:cNvPr id="202" name="テキスト ボックス 201"/>
        <xdr:cNvSpPr txBox="1"/>
      </xdr:nvSpPr>
      <xdr:spPr>
        <a:xfrm>
          <a:off x="1719794" y="1253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65039</xdr:rowOff>
    </xdr:from>
    <xdr:to>
      <xdr:col>1</xdr:col>
      <xdr:colOff>485775</xdr:colOff>
      <xdr:row>73</xdr:row>
      <xdr:rowOff>166639</xdr:rowOff>
    </xdr:to>
    <xdr:sp macro="" textlink="">
      <xdr:nvSpPr>
        <xdr:cNvPr id="203" name="円/楕円 202"/>
        <xdr:cNvSpPr/>
      </xdr:nvSpPr>
      <xdr:spPr>
        <a:xfrm>
          <a:off x="1079500" y="125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11716</xdr:rowOff>
    </xdr:from>
    <xdr:ext cx="599010" cy="259045"/>
    <xdr:sp macro="" textlink="">
      <xdr:nvSpPr>
        <xdr:cNvPr id="204" name="テキスト ボックス 203"/>
        <xdr:cNvSpPr txBox="1"/>
      </xdr:nvSpPr>
      <xdr:spPr>
        <a:xfrm>
          <a:off x="830794" y="1235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144907</xdr:rowOff>
    </xdr:from>
    <xdr:to>
      <xdr:col>6</xdr:col>
      <xdr:colOff>511175</xdr:colOff>
      <xdr:row>97</xdr:row>
      <xdr:rowOff>3532</xdr:rowOff>
    </xdr:to>
    <xdr:cxnSp macro="">
      <xdr:nvCxnSpPr>
        <xdr:cNvPr id="231" name="直線コネクタ 230"/>
        <xdr:cNvCxnSpPr/>
      </xdr:nvCxnSpPr>
      <xdr:spPr>
        <a:xfrm flipV="1">
          <a:off x="3797300" y="16604107"/>
          <a:ext cx="8382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3532</xdr:rowOff>
    </xdr:from>
    <xdr:to>
      <xdr:col>5</xdr:col>
      <xdr:colOff>358775</xdr:colOff>
      <xdr:row>97</xdr:row>
      <xdr:rowOff>34736</xdr:rowOff>
    </xdr:to>
    <xdr:cxnSp macro="">
      <xdr:nvCxnSpPr>
        <xdr:cNvPr id="234" name="直線コネクタ 233"/>
        <xdr:cNvCxnSpPr/>
      </xdr:nvCxnSpPr>
      <xdr:spPr>
        <a:xfrm flipV="1">
          <a:off x="2908300" y="16634182"/>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118042</xdr:rowOff>
    </xdr:from>
    <xdr:to>
      <xdr:col>4</xdr:col>
      <xdr:colOff>155575</xdr:colOff>
      <xdr:row>97</xdr:row>
      <xdr:rowOff>34736</xdr:rowOff>
    </xdr:to>
    <xdr:cxnSp macro="">
      <xdr:nvCxnSpPr>
        <xdr:cNvPr id="237" name="直線コネクタ 236"/>
        <xdr:cNvCxnSpPr/>
      </xdr:nvCxnSpPr>
      <xdr:spPr>
        <a:xfrm>
          <a:off x="2019300" y="16577242"/>
          <a:ext cx="889000" cy="8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86258</xdr:rowOff>
    </xdr:from>
    <xdr:to>
      <xdr:col>2</xdr:col>
      <xdr:colOff>638175</xdr:colOff>
      <xdr:row>96</xdr:row>
      <xdr:rowOff>118042</xdr:rowOff>
    </xdr:to>
    <xdr:cxnSp macro="">
      <xdr:nvCxnSpPr>
        <xdr:cNvPr id="240" name="直線コネクタ 239"/>
        <xdr:cNvCxnSpPr/>
      </xdr:nvCxnSpPr>
      <xdr:spPr>
        <a:xfrm>
          <a:off x="1130300" y="16545458"/>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94107</xdr:rowOff>
    </xdr:from>
    <xdr:to>
      <xdr:col>6</xdr:col>
      <xdr:colOff>561975</xdr:colOff>
      <xdr:row>97</xdr:row>
      <xdr:rowOff>24257</xdr:rowOff>
    </xdr:to>
    <xdr:sp macro="" textlink="">
      <xdr:nvSpPr>
        <xdr:cNvPr id="250" name="円/楕円 249"/>
        <xdr:cNvSpPr/>
      </xdr:nvSpPr>
      <xdr:spPr>
        <a:xfrm>
          <a:off x="4584700" y="165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72534</xdr:rowOff>
    </xdr:from>
    <xdr:ext cx="534377" cy="259045"/>
    <xdr:sp macro="" textlink="">
      <xdr:nvSpPr>
        <xdr:cNvPr id="251" name="衛生費該当値テキスト"/>
        <xdr:cNvSpPr txBox="1"/>
      </xdr:nvSpPr>
      <xdr:spPr>
        <a:xfrm>
          <a:off x="4686300" y="165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124182</xdr:rowOff>
    </xdr:from>
    <xdr:to>
      <xdr:col>5</xdr:col>
      <xdr:colOff>409575</xdr:colOff>
      <xdr:row>97</xdr:row>
      <xdr:rowOff>54332</xdr:rowOff>
    </xdr:to>
    <xdr:sp macro="" textlink="">
      <xdr:nvSpPr>
        <xdr:cNvPr id="252" name="円/楕円 251"/>
        <xdr:cNvSpPr/>
      </xdr:nvSpPr>
      <xdr:spPr>
        <a:xfrm>
          <a:off x="3746500" y="165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45459</xdr:rowOff>
    </xdr:from>
    <xdr:ext cx="534377" cy="259045"/>
    <xdr:sp macro="" textlink="">
      <xdr:nvSpPr>
        <xdr:cNvPr id="253" name="テキスト ボックス 252"/>
        <xdr:cNvSpPr txBox="1"/>
      </xdr:nvSpPr>
      <xdr:spPr>
        <a:xfrm>
          <a:off x="3530111" y="166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155386</xdr:rowOff>
    </xdr:from>
    <xdr:to>
      <xdr:col>4</xdr:col>
      <xdr:colOff>206375</xdr:colOff>
      <xdr:row>97</xdr:row>
      <xdr:rowOff>85536</xdr:rowOff>
    </xdr:to>
    <xdr:sp macro="" textlink="">
      <xdr:nvSpPr>
        <xdr:cNvPr id="254" name="円/楕円 253"/>
        <xdr:cNvSpPr/>
      </xdr:nvSpPr>
      <xdr:spPr>
        <a:xfrm>
          <a:off x="2857500" y="166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76663</xdr:rowOff>
    </xdr:from>
    <xdr:ext cx="534377" cy="259045"/>
    <xdr:sp macro="" textlink="">
      <xdr:nvSpPr>
        <xdr:cNvPr id="255" name="テキスト ボックス 254"/>
        <xdr:cNvSpPr txBox="1"/>
      </xdr:nvSpPr>
      <xdr:spPr>
        <a:xfrm>
          <a:off x="2641111" y="167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67242</xdr:rowOff>
    </xdr:from>
    <xdr:to>
      <xdr:col>3</xdr:col>
      <xdr:colOff>3175</xdr:colOff>
      <xdr:row>96</xdr:row>
      <xdr:rowOff>168842</xdr:rowOff>
    </xdr:to>
    <xdr:sp macro="" textlink="">
      <xdr:nvSpPr>
        <xdr:cNvPr id="256" name="円/楕円 255"/>
        <xdr:cNvSpPr/>
      </xdr:nvSpPr>
      <xdr:spPr>
        <a:xfrm>
          <a:off x="1968500" y="165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13919</xdr:rowOff>
    </xdr:from>
    <xdr:ext cx="534377" cy="259045"/>
    <xdr:sp macro="" textlink="">
      <xdr:nvSpPr>
        <xdr:cNvPr id="257" name="テキスト ボックス 256"/>
        <xdr:cNvSpPr txBox="1"/>
      </xdr:nvSpPr>
      <xdr:spPr>
        <a:xfrm>
          <a:off x="1752111" y="163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35458</xdr:rowOff>
    </xdr:from>
    <xdr:to>
      <xdr:col>1</xdr:col>
      <xdr:colOff>485775</xdr:colOff>
      <xdr:row>96</xdr:row>
      <xdr:rowOff>137058</xdr:rowOff>
    </xdr:to>
    <xdr:sp macro="" textlink="">
      <xdr:nvSpPr>
        <xdr:cNvPr id="258" name="円/楕円 257"/>
        <xdr:cNvSpPr/>
      </xdr:nvSpPr>
      <xdr:spPr>
        <a:xfrm>
          <a:off x="1079500" y="164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153585</xdr:rowOff>
    </xdr:from>
    <xdr:ext cx="534377" cy="259045"/>
    <xdr:sp macro="" textlink="">
      <xdr:nvSpPr>
        <xdr:cNvPr id="259" name="テキスト ボックス 258"/>
        <xdr:cNvSpPr txBox="1"/>
      </xdr:nvSpPr>
      <xdr:spPr>
        <a:xfrm>
          <a:off x="863111" y="162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59416</xdr:rowOff>
    </xdr:from>
    <xdr:to>
      <xdr:col>15</xdr:col>
      <xdr:colOff>180975</xdr:colOff>
      <xdr:row>38</xdr:row>
      <xdr:rowOff>62113</xdr:rowOff>
    </xdr:to>
    <xdr:cxnSp macro="">
      <xdr:nvCxnSpPr>
        <xdr:cNvPr id="286" name="直線コネクタ 285"/>
        <xdr:cNvCxnSpPr/>
      </xdr:nvCxnSpPr>
      <xdr:spPr>
        <a:xfrm flipV="1">
          <a:off x="9639300" y="6574516"/>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209</xdr:rowOff>
    </xdr:from>
    <xdr:to>
      <xdr:col>14</xdr:col>
      <xdr:colOff>28575</xdr:colOff>
      <xdr:row>38</xdr:row>
      <xdr:rowOff>62113</xdr:rowOff>
    </xdr:to>
    <xdr:cxnSp macro="">
      <xdr:nvCxnSpPr>
        <xdr:cNvPr id="289" name="直線コネクタ 288"/>
        <xdr:cNvCxnSpPr/>
      </xdr:nvCxnSpPr>
      <xdr:spPr>
        <a:xfrm>
          <a:off x="8750300" y="6515309"/>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209</xdr:rowOff>
    </xdr:from>
    <xdr:to>
      <xdr:col>12</xdr:col>
      <xdr:colOff>511175</xdr:colOff>
      <xdr:row>38</xdr:row>
      <xdr:rowOff>3866</xdr:rowOff>
    </xdr:to>
    <xdr:cxnSp macro="">
      <xdr:nvCxnSpPr>
        <xdr:cNvPr id="292" name="直線コネクタ 291"/>
        <xdr:cNvCxnSpPr/>
      </xdr:nvCxnSpPr>
      <xdr:spPr>
        <a:xfrm flipV="1">
          <a:off x="7861300" y="65153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5329</xdr:rowOff>
    </xdr:from>
    <xdr:to>
      <xdr:col>11</xdr:col>
      <xdr:colOff>307975</xdr:colOff>
      <xdr:row>38</xdr:row>
      <xdr:rowOff>3866</xdr:rowOff>
    </xdr:to>
    <xdr:cxnSp macro="">
      <xdr:nvCxnSpPr>
        <xdr:cNvPr id="295" name="直線コネクタ 294"/>
        <xdr:cNvCxnSpPr/>
      </xdr:nvCxnSpPr>
      <xdr:spPr>
        <a:xfrm>
          <a:off x="6972300" y="6348979"/>
          <a:ext cx="889000" cy="16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8616</xdr:rowOff>
    </xdr:from>
    <xdr:to>
      <xdr:col>15</xdr:col>
      <xdr:colOff>231775</xdr:colOff>
      <xdr:row>38</xdr:row>
      <xdr:rowOff>110216</xdr:rowOff>
    </xdr:to>
    <xdr:sp macro="" textlink="">
      <xdr:nvSpPr>
        <xdr:cNvPr id="305" name="円/楕円 304"/>
        <xdr:cNvSpPr/>
      </xdr:nvSpPr>
      <xdr:spPr>
        <a:xfrm>
          <a:off x="10426700" y="65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139443</xdr:rowOff>
    </xdr:from>
    <xdr:ext cx="469744" cy="259045"/>
    <xdr:sp macro="" textlink="">
      <xdr:nvSpPr>
        <xdr:cNvPr id="306" name="労働費該当値テキスト"/>
        <xdr:cNvSpPr txBox="1"/>
      </xdr:nvSpPr>
      <xdr:spPr>
        <a:xfrm>
          <a:off x="10528300" y="631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11313</xdr:rowOff>
    </xdr:from>
    <xdr:to>
      <xdr:col>14</xdr:col>
      <xdr:colOff>79375</xdr:colOff>
      <xdr:row>38</xdr:row>
      <xdr:rowOff>112913</xdr:rowOff>
    </xdr:to>
    <xdr:sp macro="" textlink="">
      <xdr:nvSpPr>
        <xdr:cNvPr id="307" name="円/楕円 306"/>
        <xdr:cNvSpPr/>
      </xdr:nvSpPr>
      <xdr:spPr>
        <a:xfrm>
          <a:off x="9588500" y="65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129440</xdr:rowOff>
    </xdr:from>
    <xdr:ext cx="469744" cy="259045"/>
    <xdr:sp macro="" textlink="">
      <xdr:nvSpPr>
        <xdr:cNvPr id="308" name="テキスト ボックス 307"/>
        <xdr:cNvSpPr txBox="1"/>
      </xdr:nvSpPr>
      <xdr:spPr>
        <a:xfrm>
          <a:off x="9404427" y="63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120858</xdr:rowOff>
    </xdr:from>
    <xdr:to>
      <xdr:col>12</xdr:col>
      <xdr:colOff>561975</xdr:colOff>
      <xdr:row>38</xdr:row>
      <xdr:rowOff>51008</xdr:rowOff>
    </xdr:to>
    <xdr:sp macro="" textlink="">
      <xdr:nvSpPr>
        <xdr:cNvPr id="309" name="円/楕円 308"/>
        <xdr:cNvSpPr/>
      </xdr:nvSpPr>
      <xdr:spPr>
        <a:xfrm>
          <a:off x="8699500" y="64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67535</xdr:rowOff>
    </xdr:from>
    <xdr:ext cx="469744" cy="259045"/>
    <xdr:sp macro="" textlink="">
      <xdr:nvSpPr>
        <xdr:cNvPr id="310" name="テキスト ボックス 309"/>
        <xdr:cNvSpPr txBox="1"/>
      </xdr:nvSpPr>
      <xdr:spPr>
        <a:xfrm>
          <a:off x="8515427" y="623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124516</xdr:rowOff>
    </xdr:from>
    <xdr:to>
      <xdr:col>11</xdr:col>
      <xdr:colOff>358775</xdr:colOff>
      <xdr:row>38</xdr:row>
      <xdr:rowOff>54666</xdr:rowOff>
    </xdr:to>
    <xdr:sp macro="" textlink="">
      <xdr:nvSpPr>
        <xdr:cNvPr id="311" name="円/楕円 310"/>
        <xdr:cNvSpPr/>
      </xdr:nvSpPr>
      <xdr:spPr>
        <a:xfrm>
          <a:off x="7810500" y="64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71193</xdr:rowOff>
    </xdr:from>
    <xdr:ext cx="469744" cy="259045"/>
    <xdr:sp macro="" textlink="">
      <xdr:nvSpPr>
        <xdr:cNvPr id="312" name="テキスト ボックス 311"/>
        <xdr:cNvSpPr txBox="1"/>
      </xdr:nvSpPr>
      <xdr:spPr>
        <a:xfrm>
          <a:off x="7626427" y="624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125979</xdr:rowOff>
    </xdr:from>
    <xdr:to>
      <xdr:col>10</xdr:col>
      <xdr:colOff>155575</xdr:colOff>
      <xdr:row>37</xdr:row>
      <xdr:rowOff>56129</xdr:rowOff>
    </xdr:to>
    <xdr:sp macro="" textlink="">
      <xdr:nvSpPr>
        <xdr:cNvPr id="313" name="円/楕円 312"/>
        <xdr:cNvSpPr/>
      </xdr:nvSpPr>
      <xdr:spPr>
        <a:xfrm>
          <a:off x="6921500" y="62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72656</xdr:rowOff>
    </xdr:from>
    <xdr:ext cx="469744" cy="259045"/>
    <xdr:sp macro="" textlink="">
      <xdr:nvSpPr>
        <xdr:cNvPr id="314" name="テキスト ボックス 313"/>
        <xdr:cNvSpPr txBox="1"/>
      </xdr:nvSpPr>
      <xdr:spPr>
        <a:xfrm>
          <a:off x="6737427" y="60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120475</xdr:rowOff>
    </xdr:from>
    <xdr:to>
      <xdr:col>15</xdr:col>
      <xdr:colOff>180975</xdr:colOff>
      <xdr:row>56</xdr:row>
      <xdr:rowOff>80706</xdr:rowOff>
    </xdr:to>
    <xdr:cxnSp macro="">
      <xdr:nvCxnSpPr>
        <xdr:cNvPr id="343" name="直線コネクタ 342"/>
        <xdr:cNvCxnSpPr/>
      </xdr:nvCxnSpPr>
      <xdr:spPr>
        <a:xfrm flipV="1">
          <a:off x="9639300" y="9035875"/>
          <a:ext cx="838200" cy="6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138515</xdr:rowOff>
    </xdr:from>
    <xdr:to>
      <xdr:col>14</xdr:col>
      <xdr:colOff>28575</xdr:colOff>
      <xdr:row>56</xdr:row>
      <xdr:rowOff>80706</xdr:rowOff>
    </xdr:to>
    <xdr:cxnSp macro="">
      <xdr:nvCxnSpPr>
        <xdr:cNvPr id="346" name="直線コネクタ 345"/>
        <xdr:cNvCxnSpPr/>
      </xdr:nvCxnSpPr>
      <xdr:spPr>
        <a:xfrm>
          <a:off x="8750300" y="9568265"/>
          <a:ext cx="889000" cy="1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138515</xdr:rowOff>
    </xdr:from>
    <xdr:to>
      <xdr:col>12</xdr:col>
      <xdr:colOff>511175</xdr:colOff>
      <xdr:row>56</xdr:row>
      <xdr:rowOff>21232</xdr:rowOff>
    </xdr:to>
    <xdr:cxnSp macro="">
      <xdr:nvCxnSpPr>
        <xdr:cNvPr id="349" name="直線コネクタ 348"/>
        <xdr:cNvCxnSpPr/>
      </xdr:nvCxnSpPr>
      <xdr:spPr>
        <a:xfrm flipV="1">
          <a:off x="7861300" y="9568265"/>
          <a:ext cx="8890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21232</xdr:rowOff>
    </xdr:from>
    <xdr:to>
      <xdr:col>11</xdr:col>
      <xdr:colOff>307975</xdr:colOff>
      <xdr:row>56</xdr:row>
      <xdr:rowOff>158430</xdr:rowOff>
    </xdr:to>
    <xdr:cxnSp macro="">
      <xdr:nvCxnSpPr>
        <xdr:cNvPr id="352" name="直線コネクタ 351"/>
        <xdr:cNvCxnSpPr/>
      </xdr:nvCxnSpPr>
      <xdr:spPr>
        <a:xfrm flipV="1">
          <a:off x="6972300" y="9622432"/>
          <a:ext cx="889000" cy="1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69675</xdr:rowOff>
    </xdr:from>
    <xdr:to>
      <xdr:col>15</xdr:col>
      <xdr:colOff>231775</xdr:colOff>
      <xdr:row>52</xdr:row>
      <xdr:rowOff>171275</xdr:rowOff>
    </xdr:to>
    <xdr:sp macro="" textlink="">
      <xdr:nvSpPr>
        <xdr:cNvPr id="362" name="円/楕円 361"/>
        <xdr:cNvSpPr/>
      </xdr:nvSpPr>
      <xdr:spPr>
        <a:xfrm>
          <a:off x="10426700" y="89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92552</xdr:rowOff>
    </xdr:from>
    <xdr:ext cx="599010" cy="259045"/>
    <xdr:sp macro="" textlink="">
      <xdr:nvSpPr>
        <xdr:cNvPr id="363" name="農林水産業費該当値テキスト"/>
        <xdr:cNvSpPr txBox="1"/>
      </xdr:nvSpPr>
      <xdr:spPr>
        <a:xfrm>
          <a:off x="10528300" y="88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29906</xdr:rowOff>
    </xdr:from>
    <xdr:to>
      <xdr:col>14</xdr:col>
      <xdr:colOff>79375</xdr:colOff>
      <xdr:row>56</xdr:row>
      <xdr:rowOff>131506</xdr:rowOff>
    </xdr:to>
    <xdr:sp macro="" textlink="">
      <xdr:nvSpPr>
        <xdr:cNvPr id="364" name="円/楕円 363"/>
        <xdr:cNvSpPr/>
      </xdr:nvSpPr>
      <xdr:spPr>
        <a:xfrm>
          <a:off x="9588500" y="9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148033</xdr:rowOff>
    </xdr:from>
    <xdr:ext cx="599010" cy="259045"/>
    <xdr:sp macro="" textlink="">
      <xdr:nvSpPr>
        <xdr:cNvPr id="365" name="テキスト ボックス 364"/>
        <xdr:cNvSpPr txBox="1"/>
      </xdr:nvSpPr>
      <xdr:spPr>
        <a:xfrm>
          <a:off x="9339794" y="940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87715</xdr:rowOff>
    </xdr:from>
    <xdr:to>
      <xdr:col>12</xdr:col>
      <xdr:colOff>561975</xdr:colOff>
      <xdr:row>56</xdr:row>
      <xdr:rowOff>17865</xdr:rowOff>
    </xdr:to>
    <xdr:sp macro="" textlink="">
      <xdr:nvSpPr>
        <xdr:cNvPr id="366" name="円/楕円 365"/>
        <xdr:cNvSpPr/>
      </xdr:nvSpPr>
      <xdr:spPr>
        <a:xfrm>
          <a:off x="8699500" y="95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34392</xdr:rowOff>
    </xdr:from>
    <xdr:ext cx="599010" cy="259045"/>
    <xdr:sp macro="" textlink="">
      <xdr:nvSpPr>
        <xdr:cNvPr id="367" name="テキスト ボックス 366"/>
        <xdr:cNvSpPr txBox="1"/>
      </xdr:nvSpPr>
      <xdr:spPr>
        <a:xfrm>
          <a:off x="8450794" y="92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141882</xdr:rowOff>
    </xdr:from>
    <xdr:to>
      <xdr:col>11</xdr:col>
      <xdr:colOff>358775</xdr:colOff>
      <xdr:row>56</xdr:row>
      <xdr:rowOff>72032</xdr:rowOff>
    </xdr:to>
    <xdr:sp macro="" textlink="">
      <xdr:nvSpPr>
        <xdr:cNvPr id="368" name="円/楕円 367"/>
        <xdr:cNvSpPr/>
      </xdr:nvSpPr>
      <xdr:spPr>
        <a:xfrm>
          <a:off x="7810500" y="95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88559</xdr:rowOff>
    </xdr:from>
    <xdr:ext cx="599010" cy="259045"/>
    <xdr:sp macro="" textlink="">
      <xdr:nvSpPr>
        <xdr:cNvPr id="369" name="テキスト ボックス 368"/>
        <xdr:cNvSpPr txBox="1"/>
      </xdr:nvSpPr>
      <xdr:spPr>
        <a:xfrm>
          <a:off x="7561794" y="93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107630</xdr:rowOff>
    </xdr:from>
    <xdr:to>
      <xdr:col>10</xdr:col>
      <xdr:colOff>155575</xdr:colOff>
      <xdr:row>57</xdr:row>
      <xdr:rowOff>37780</xdr:rowOff>
    </xdr:to>
    <xdr:sp macro="" textlink="">
      <xdr:nvSpPr>
        <xdr:cNvPr id="370" name="円/楕円 369"/>
        <xdr:cNvSpPr/>
      </xdr:nvSpPr>
      <xdr:spPr>
        <a:xfrm>
          <a:off x="6921500" y="97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54307</xdr:rowOff>
    </xdr:from>
    <xdr:ext cx="599010" cy="259045"/>
    <xdr:sp macro="" textlink="">
      <xdr:nvSpPr>
        <xdr:cNvPr id="371" name="テキスト ボックス 370"/>
        <xdr:cNvSpPr txBox="1"/>
      </xdr:nvSpPr>
      <xdr:spPr>
        <a:xfrm>
          <a:off x="6672794" y="948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72657</xdr:rowOff>
    </xdr:from>
    <xdr:to>
      <xdr:col>15</xdr:col>
      <xdr:colOff>180975</xdr:colOff>
      <xdr:row>75</xdr:row>
      <xdr:rowOff>119342</xdr:rowOff>
    </xdr:to>
    <xdr:cxnSp macro="">
      <xdr:nvCxnSpPr>
        <xdr:cNvPr id="400" name="直線コネクタ 399"/>
        <xdr:cNvCxnSpPr/>
      </xdr:nvCxnSpPr>
      <xdr:spPr>
        <a:xfrm flipV="1">
          <a:off x="9639300" y="12245607"/>
          <a:ext cx="838200" cy="7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119342</xdr:rowOff>
    </xdr:from>
    <xdr:to>
      <xdr:col>14</xdr:col>
      <xdr:colOff>28575</xdr:colOff>
      <xdr:row>76</xdr:row>
      <xdr:rowOff>65596</xdr:rowOff>
    </xdr:to>
    <xdr:cxnSp macro="">
      <xdr:nvCxnSpPr>
        <xdr:cNvPr id="403" name="直線コネクタ 402"/>
        <xdr:cNvCxnSpPr/>
      </xdr:nvCxnSpPr>
      <xdr:spPr>
        <a:xfrm flipV="1">
          <a:off x="8750300" y="12978092"/>
          <a:ext cx="8890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168008</xdr:rowOff>
    </xdr:from>
    <xdr:to>
      <xdr:col>12</xdr:col>
      <xdr:colOff>511175</xdr:colOff>
      <xdr:row>76</xdr:row>
      <xdr:rowOff>65596</xdr:rowOff>
    </xdr:to>
    <xdr:cxnSp macro="">
      <xdr:nvCxnSpPr>
        <xdr:cNvPr id="406" name="直線コネクタ 405"/>
        <xdr:cNvCxnSpPr/>
      </xdr:nvCxnSpPr>
      <xdr:spPr>
        <a:xfrm>
          <a:off x="7861300" y="13026758"/>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13957</xdr:rowOff>
    </xdr:from>
    <xdr:to>
      <xdr:col>11</xdr:col>
      <xdr:colOff>307975</xdr:colOff>
      <xdr:row>75</xdr:row>
      <xdr:rowOff>168008</xdr:rowOff>
    </xdr:to>
    <xdr:cxnSp macro="">
      <xdr:nvCxnSpPr>
        <xdr:cNvPr id="409" name="直線コネクタ 408"/>
        <xdr:cNvCxnSpPr/>
      </xdr:nvCxnSpPr>
      <xdr:spPr>
        <a:xfrm>
          <a:off x="6972300" y="12872707"/>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21857</xdr:rowOff>
    </xdr:from>
    <xdr:to>
      <xdr:col>15</xdr:col>
      <xdr:colOff>231775</xdr:colOff>
      <xdr:row>71</xdr:row>
      <xdr:rowOff>123457</xdr:rowOff>
    </xdr:to>
    <xdr:sp macro="" textlink="">
      <xdr:nvSpPr>
        <xdr:cNvPr id="419" name="円/楕円 418"/>
        <xdr:cNvSpPr/>
      </xdr:nvSpPr>
      <xdr:spPr>
        <a:xfrm>
          <a:off x="10426700" y="121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115892</xdr:rowOff>
    </xdr:from>
    <xdr:ext cx="599010" cy="259045"/>
    <xdr:sp macro="" textlink="">
      <xdr:nvSpPr>
        <xdr:cNvPr id="420" name="商工費該当値テキスト"/>
        <xdr:cNvSpPr txBox="1"/>
      </xdr:nvSpPr>
      <xdr:spPr>
        <a:xfrm>
          <a:off x="10528300" y="1211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105,779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68542</xdr:rowOff>
    </xdr:from>
    <xdr:to>
      <xdr:col>14</xdr:col>
      <xdr:colOff>79375</xdr:colOff>
      <xdr:row>75</xdr:row>
      <xdr:rowOff>170142</xdr:rowOff>
    </xdr:to>
    <xdr:sp macro="" textlink="">
      <xdr:nvSpPr>
        <xdr:cNvPr id="421" name="円/楕円 420"/>
        <xdr:cNvSpPr/>
      </xdr:nvSpPr>
      <xdr:spPr>
        <a:xfrm>
          <a:off x="9588500" y="129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15219</xdr:rowOff>
    </xdr:from>
    <xdr:ext cx="534377" cy="259045"/>
    <xdr:sp macro="" textlink="">
      <xdr:nvSpPr>
        <xdr:cNvPr id="422" name="テキスト ボックス 421"/>
        <xdr:cNvSpPr txBox="1"/>
      </xdr:nvSpPr>
      <xdr:spPr>
        <a:xfrm>
          <a:off x="9372111" y="127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14796</xdr:rowOff>
    </xdr:from>
    <xdr:to>
      <xdr:col>12</xdr:col>
      <xdr:colOff>561975</xdr:colOff>
      <xdr:row>76</xdr:row>
      <xdr:rowOff>116396</xdr:rowOff>
    </xdr:to>
    <xdr:sp macro="" textlink="">
      <xdr:nvSpPr>
        <xdr:cNvPr id="423" name="円/楕円 422"/>
        <xdr:cNvSpPr/>
      </xdr:nvSpPr>
      <xdr:spPr>
        <a:xfrm>
          <a:off x="8699500" y="130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132922</xdr:rowOff>
    </xdr:from>
    <xdr:ext cx="534377" cy="259045"/>
    <xdr:sp macro="" textlink="">
      <xdr:nvSpPr>
        <xdr:cNvPr id="424" name="テキスト ボックス 423"/>
        <xdr:cNvSpPr txBox="1"/>
      </xdr:nvSpPr>
      <xdr:spPr>
        <a:xfrm>
          <a:off x="8483111" y="128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117208</xdr:rowOff>
    </xdr:from>
    <xdr:to>
      <xdr:col>11</xdr:col>
      <xdr:colOff>358775</xdr:colOff>
      <xdr:row>76</xdr:row>
      <xdr:rowOff>47358</xdr:rowOff>
    </xdr:to>
    <xdr:sp macro="" textlink="">
      <xdr:nvSpPr>
        <xdr:cNvPr id="425" name="円/楕円 424"/>
        <xdr:cNvSpPr/>
      </xdr:nvSpPr>
      <xdr:spPr>
        <a:xfrm>
          <a:off x="7810500" y="129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63885</xdr:rowOff>
    </xdr:from>
    <xdr:ext cx="534377" cy="259045"/>
    <xdr:sp macro="" textlink="">
      <xdr:nvSpPr>
        <xdr:cNvPr id="426" name="テキスト ボックス 425"/>
        <xdr:cNvSpPr txBox="1"/>
      </xdr:nvSpPr>
      <xdr:spPr>
        <a:xfrm>
          <a:off x="7594111" y="127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134607</xdr:rowOff>
    </xdr:from>
    <xdr:to>
      <xdr:col>10</xdr:col>
      <xdr:colOff>155575</xdr:colOff>
      <xdr:row>75</xdr:row>
      <xdr:rowOff>64757</xdr:rowOff>
    </xdr:to>
    <xdr:sp macro="" textlink="">
      <xdr:nvSpPr>
        <xdr:cNvPr id="427" name="円/楕円 426"/>
        <xdr:cNvSpPr/>
      </xdr:nvSpPr>
      <xdr:spPr>
        <a:xfrm>
          <a:off x="6921500" y="128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81284</xdr:rowOff>
    </xdr:from>
    <xdr:ext cx="534377" cy="259045"/>
    <xdr:sp macro="" textlink="">
      <xdr:nvSpPr>
        <xdr:cNvPr id="428" name="テキスト ボックス 427"/>
        <xdr:cNvSpPr txBox="1"/>
      </xdr:nvSpPr>
      <xdr:spPr>
        <a:xfrm>
          <a:off x="6705111" y="12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35694</xdr:rowOff>
    </xdr:from>
    <xdr:to>
      <xdr:col>15</xdr:col>
      <xdr:colOff>180975</xdr:colOff>
      <xdr:row>94</xdr:row>
      <xdr:rowOff>38506</xdr:rowOff>
    </xdr:to>
    <xdr:cxnSp macro="">
      <xdr:nvCxnSpPr>
        <xdr:cNvPr id="457" name="直線コネクタ 456"/>
        <xdr:cNvCxnSpPr/>
      </xdr:nvCxnSpPr>
      <xdr:spPr>
        <a:xfrm>
          <a:off x="9639300" y="16151994"/>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35694</xdr:rowOff>
    </xdr:from>
    <xdr:to>
      <xdr:col>14</xdr:col>
      <xdr:colOff>28575</xdr:colOff>
      <xdr:row>94</xdr:row>
      <xdr:rowOff>83381</xdr:rowOff>
    </xdr:to>
    <xdr:cxnSp macro="">
      <xdr:nvCxnSpPr>
        <xdr:cNvPr id="460" name="直線コネクタ 459"/>
        <xdr:cNvCxnSpPr/>
      </xdr:nvCxnSpPr>
      <xdr:spPr>
        <a:xfrm flipV="1">
          <a:off x="8750300" y="16151994"/>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83381</xdr:rowOff>
    </xdr:from>
    <xdr:to>
      <xdr:col>12</xdr:col>
      <xdr:colOff>511175</xdr:colOff>
      <xdr:row>94</xdr:row>
      <xdr:rowOff>153668</xdr:rowOff>
    </xdr:to>
    <xdr:cxnSp macro="">
      <xdr:nvCxnSpPr>
        <xdr:cNvPr id="463" name="直線コネクタ 462"/>
        <xdr:cNvCxnSpPr/>
      </xdr:nvCxnSpPr>
      <xdr:spPr>
        <a:xfrm flipV="1">
          <a:off x="7861300" y="16199681"/>
          <a:ext cx="889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153668</xdr:rowOff>
    </xdr:from>
    <xdr:to>
      <xdr:col>11</xdr:col>
      <xdr:colOff>307975</xdr:colOff>
      <xdr:row>95</xdr:row>
      <xdr:rowOff>19503</xdr:rowOff>
    </xdr:to>
    <xdr:cxnSp macro="">
      <xdr:nvCxnSpPr>
        <xdr:cNvPr id="466" name="直線コネクタ 465"/>
        <xdr:cNvCxnSpPr/>
      </xdr:nvCxnSpPr>
      <xdr:spPr>
        <a:xfrm flipV="1">
          <a:off x="6972300" y="16269968"/>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159156</xdr:rowOff>
    </xdr:from>
    <xdr:to>
      <xdr:col>15</xdr:col>
      <xdr:colOff>231775</xdr:colOff>
      <xdr:row>94</xdr:row>
      <xdr:rowOff>89306</xdr:rowOff>
    </xdr:to>
    <xdr:sp macro="" textlink="">
      <xdr:nvSpPr>
        <xdr:cNvPr id="476" name="円/楕円 475"/>
        <xdr:cNvSpPr/>
      </xdr:nvSpPr>
      <xdr:spPr>
        <a:xfrm>
          <a:off x="10426700" y="161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10583</xdr:rowOff>
    </xdr:from>
    <xdr:ext cx="599010" cy="259045"/>
    <xdr:sp macro="" textlink="">
      <xdr:nvSpPr>
        <xdr:cNvPr id="477" name="土木費該当値テキスト"/>
        <xdr:cNvSpPr txBox="1"/>
      </xdr:nvSpPr>
      <xdr:spPr>
        <a:xfrm>
          <a:off x="10528300" y="1595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113,280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156344</xdr:rowOff>
    </xdr:from>
    <xdr:to>
      <xdr:col>14</xdr:col>
      <xdr:colOff>79375</xdr:colOff>
      <xdr:row>94</xdr:row>
      <xdr:rowOff>86494</xdr:rowOff>
    </xdr:to>
    <xdr:sp macro="" textlink="">
      <xdr:nvSpPr>
        <xdr:cNvPr id="478" name="円/楕円 477"/>
        <xdr:cNvSpPr/>
      </xdr:nvSpPr>
      <xdr:spPr>
        <a:xfrm>
          <a:off x="9588500" y="16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103021</xdr:rowOff>
    </xdr:from>
    <xdr:ext cx="599010" cy="259045"/>
    <xdr:sp macro="" textlink="">
      <xdr:nvSpPr>
        <xdr:cNvPr id="479" name="テキスト ボックス 478"/>
        <xdr:cNvSpPr txBox="1"/>
      </xdr:nvSpPr>
      <xdr:spPr>
        <a:xfrm>
          <a:off x="9339794" y="158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32581</xdr:rowOff>
    </xdr:from>
    <xdr:to>
      <xdr:col>12</xdr:col>
      <xdr:colOff>561975</xdr:colOff>
      <xdr:row>94</xdr:row>
      <xdr:rowOff>134181</xdr:rowOff>
    </xdr:to>
    <xdr:sp macro="" textlink="">
      <xdr:nvSpPr>
        <xdr:cNvPr id="480" name="円/楕円 479"/>
        <xdr:cNvSpPr/>
      </xdr:nvSpPr>
      <xdr:spPr>
        <a:xfrm>
          <a:off x="8699500" y="161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150708</xdr:rowOff>
    </xdr:from>
    <xdr:ext cx="599010" cy="259045"/>
    <xdr:sp macro="" textlink="">
      <xdr:nvSpPr>
        <xdr:cNvPr id="481" name="テキスト ボックス 480"/>
        <xdr:cNvSpPr txBox="1"/>
      </xdr:nvSpPr>
      <xdr:spPr>
        <a:xfrm>
          <a:off x="8450794" y="1592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102868</xdr:rowOff>
    </xdr:from>
    <xdr:to>
      <xdr:col>11</xdr:col>
      <xdr:colOff>358775</xdr:colOff>
      <xdr:row>95</xdr:row>
      <xdr:rowOff>33018</xdr:rowOff>
    </xdr:to>
    <xdr:sp macro="" textlink="">
      <xdr:nvSpPr>
        <xdr:cNvPr id="482" name="円/楕円 481"/>
        <xdr:cNvSpPr/>
      </xdr:nvSpPr>
      <xdr:spPr>
        <a:xfrm>
          <a:off x="7810500" y="162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49545</xdr:rowOff>
    </xdr:from>
    <xdr:ext cx="534377" cy="259045"/>
    <xdr:sp macro="" textlink="">
      <xdr:nvSpPr>
        <xdr:cNvPr id="483" name="テキスト ボックス 482"/>
        <xdr:cNvSpPr txBox="1"/>
      </xdr:nvSpPr>
      <xdr:spPr>
        <a:xfrm>
          <a:off x="7594111" y="159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140153</xdr:rowOff>
    </xdr:from>
    <xdr:to>
      <xdr:col>10</xdr:col>
      <xdr:colOff>155575</xdr:colOff>
      <xdr:row>95</xdr:row>
      <xdr:rowOff>70303</xdr:rowOff>
    </xdr:to>
    <xdr:sp macro="" textlink="">
      <xdr:nvSpPr>
        <xdr:cNvPr id="484" name="円/楕円 483"/>
        <xdr:cNvSpPr/>
      </xdr:nvSpPr>
      <xdr:spPr>
        <a:xfrm>
          <a:off x="6921500" y="162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86830</xdr:rowOff>
    </xdr:from>
    <xdr:ext cx="534377" cy="259045"/>
    <xdr:sp macro="" textlink="">
      <xdr:nvSpPr>
        <xdr:cNvPr id="485" name="テキスト ボックス 484"/>
        <xdr:cNvSpPr txBox="1"/>
      </xdr:nvSpPr>
      <xdr:spPr>
        <a:xfrm>
          <a:off x="6705111" y="160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4125</xdr:rowOff>
    </xdr:from>
    <xdr:to>
      <xdr:col>23</xdr:col>
      <xdr:colOff>517525</xdr:colOff>
      <xdr:row>37</xdr:row>
      <xdr:rowOff>24607</xdr:rowOff>
    </xdr:to>
    <xdr:cxnSp macro="">
      <xdr:nvCxnSpPr>
        <xdr:cNvPr id="514" name="直線コネクタ 513"/>
        <xdr:cNvCxnSpPr/>
      </xdr:nvCxnSpPr>
      <xdr:spPr>
        <a:xfrm>
          <a:off x="15481300" y="6347775"/>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4125</xdr:rowOff>
    </xdr:from>
    <xdr:to>
      <xdr:col>22</xdr:col>
      <xdr:colOff>365125</xdr:colOff>
      <xdr:row>37</xdr:row>
      <xdr:rowOff>115735</xdr:rowOff>
    </xdr:to>
    <xdr:cxnSp macro="">
      <xdr:nvCxnSpPr>
        <xdr:cNvPr id="517" name="直線コネクタ 516"/>
        <xdr:cNvCxnSpPr/>
      </xdr:nvCxnSpPr>
      <xdr:spPr>
        <a:xfrm flipV="1">
          <a:off x="14592300" y="6347775"/>
          <a:ext cx="889000" cy="1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115735</xdr:rowOff>
    </xdr:from>
    <xdr:to>
      <xdr:col>21</xdr:col>
      <xdr:colOff>161925</xdr:colOff>
      <xdr:row>37</xdr:row>
      <xdr:rowOff>141270</xdr:rowOff>
    </xdr:to>
    <xdr:cxnSp macro="">
      <xdr:nvCxnSpPr>
        <xdr:cNvPr id="520" name="直線コネクタ 519"/>
        <xdr:cNvCxnSpPr/>
      </xdr:nvCxnSpPr>
      <xdr:spPr>
        <a:xfrm flipV="1">
          <a:off x="13703300" y="6459385"/>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141270</xdr:rowOff>
    </xdr:from>
    <xdr:to>
      <xdr:col>19</xdr:col>
      <xdr:colOff>644525</xdr:colOff>
      <xdr:row>37</xdr:row>
      <xdr:rowOff>151435</xdr:rowOff>
    </xdr:to>
    <xdr:cxnSp macro="">
      <xdr:nvCxnSpPr>
        <xdr:cNvPr id="523" name="直線コネクタ 522"/>
        <xdr:cNvCxnSpPr/>
      </xdr:nvCxnSpPr>
      <xdr:spPr>
        <a:xfrm flipV="1">
          <a:off x="12814300" y="6484920"/>
          <a:ext cx="8890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145257</xdr:rowOff>
    </xdr:from>
    <xdr:to>
      <xdr:col>23</xdr:col>
      <xdr:colOff>568325</xdr:colOff>
      <xdr:row>37</xdr:row>
      <xdr:rowOff>75407</xdr:rowOff>
    </xdr:to>
    <xdr:sp macro="" textlink="">
      <xdr:nvSpPr>
        <xdr:cNvPr id="533" name="円/楕円 532"/>
        <xdr:cNvSpPr/>
      </xdr:nvSpPr>
      <xdr:spPr>
        <a:xfrm>
          <a:off x="16268700" y="63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168134</xdr:rowOff>
    </xdr:from>
    <xdr:ext cx="534377" cy="259045"/>
    <xdr:sp macro="" textlink="">
      <xdr:nvSpPr>
        <xdr:cNvPr id="534" name="消防費該当値テキスト"/>
        <xdr:cNvSpPr txBox="1"/>
      </xdr:nvSpPr>
      <xdr:spPr>
        <a:xfrm>
          <a:off x="16370300" y="61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124775</xdr:rowOff>
    </xdr:from>
    <xdr:to>
      <xdr:col>22</xdr:col>
      <xdr:colOff>415925</xdr:colOff>
      <xdr:row>37</xdr:row>
      <xdr:rowOff>54925</xdr:rowOff>
    </xdr:to>
    <xdr:sp macro="" textlink="">
      <xdr:nvSpPr>
        <xdr:cNvPr id="535" name="円/楕円 534"/>
        <xdr:cNvSpPr/>
      </xdr:nvSpPr>
      <xdr:spPr>
        <a:xfrm>
          <a:off x="15430500" y="62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71452</xdr:rowOff>
    </xdr:from>
    <xdr:ext cx="534377" cy="259045"/>
    <xdr:sp macro="" textlink="">
      <xdr:nvSpPr>
        <xdr:cNvPr id="536" name="テキスト ボックス 535"/>
        <xdr:cNvSpPr txBox="1"/>
      </xdr:nvSpPr>
      <xdr:spPr>
        <a:xfrm>
          <a:off x="15214111" y="60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64935</xdr:rowOff>
    </xdr:from>
    <xdr:to>
      <xdr:col>21</xdr:col>
      <xdr:colOff>212725</xdr:colOff>
      <xdr:row>37</xdr:row>
      <xdr:rowOff>166536</xdr:rowOff>
    </xdr:to>
    <xdr:sp macro="" textlink="">
      <xdr:nvSpPr>
        <xdr:cNvPr id="537" name="円/楕円 536"/>
        <xdr:cNvSpPr/>
      </xdr:nvSpPr>
      <xdr:spPr>
        <a:xfrm>
          <a:off x="14541500" y="6408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157662</xdr:rowOff>
    </xdr:from>
    <xdr:ext cx="534377" cy="259045"/>
    <xdr:sp macro="" textlink="">
      <xdr:nvSpPr>
        <xdr:cNvPr id="538" name="テキスト ボックス 537"/>
        <xdr:cNvSpPr txBox="1"/>
      </xdr:nvSpPr>
      <xdr:spPr>
        <a:xfrm>
          <a:off x="14325111" y="65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90470</xdr:rowOff>
    </xdr:from>
    <xdr:to>
      <xdr:col>20</xdr:col>
      <xdr:colOff>9525</xdr:colOff>
      <xdr:row>38</xdr:row>
      <xdr:rowOff>20620</xdr:rowOff>
    </xdr:to>
    <xdr:sp macro="" textlink="">
      <xdr:nvSpPr>
        <xdr:cNvPr id="539" name="円/楕円 538"/>
        <xdr:cNvSpPr/>
      </xdr:nvSpPr>
      <xdr:spPr>
        <a:xfrm>
          <a:off x="13652500" y="64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11747</xdr:rowOff>
    </xdr:from>
    <xdr:ext cx="534377" cy="259045"/>
    <xdr:sp macro="" textlink="">
      <xdr:nvSpPr>
        <xdr:cNvPr id="540" name="テキスト ボックス 539"/>
        <xdr:cNvSpPr txBox="1"/>
      </xdr:nvSpPr>
      <xdr:spPr>
        <a:xfrm>
          <a:off x="13436111" y="65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100635</xdr:rowOff>
    </xdr:from>
    <xdr:to>
      <xdr:col>18</xdr:col>
      <xdr:colOff>492125</xdr:colOff>
      <xdr:row>38</xdr:row>
      <xdr:rowOff>30785</xdr:rowOff>
    </xdr:to>
    <xdr:sp macro="" textlink="">
      <xdr:nvSpPr>
        <xdr:cNvPr id="541" name="円/楕円 540"/>
        <xdr:cNvSpPr/>
      </xdr:nvSpPr>
      <xdr:spPr>
        <a:xfrm>
          <a:off x="12763500" y="64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21912</xdr:rowOff>
    </xdr:from>
    <xdr:ext cx="534377" cy="259045"/>
    <xdr:sp macro="" textlink="">
      <xdr:nvSpPr>
        <xdr:cNvPr id="542" name="テキスト ボックス 541"/>
        <xdr:cNvSpPr txBox="1"/>
      </xdr:nvSpPr>
      <xdr:spPr>
        <a:xfrm>
          <a:off x="12547111" y="65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78417</xdr:rowOff>
    </xdr:from>
    <xdr:to>
      <xdr:col>23</xdr:col>
      <xdr:colOff>517525</xdr:colOff>
      <xdr:row>56</xdr:row>
      <xdr:rowOff>44786</xdr:rowOff>
    </xdr:to>
    <xdr:cxnSp macro="">
      <xdr:nvCxnSpPr>
        <xdr:cNvPr id="569" name="直線コネクタ 568"/>
        <xdr:cNvCxnSpPr/>
      </xdr:nvCxnSpPr>
      <xdr:spPr>
        <a:xfrm>
          <a:off x="15481300" y="9508167"/>
          <a:ext cx="838200" cy="1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48397</xdr:rowOff>
    </xdr:from>
    <xdr:to>
      <xdr:col>22</xdr:col>
      <xdr:colOff>365125</xdr:colOff>
      <xdr:row>55</xdr:row>
      <xdr:rowOff>78417</xdr:rowOff>
    </xdr:to>
    <xdr:cxnSp macro="">
      <xdr:nvCxnSpPr>
        <xdr:cNvPr id="572" name="直線コネクタ 571"/>
        <xdr:cNvCxnSpPr/>
      </xdr:nvCxnSpPr>
      <xdr:spPr>
        <a:xfrm>
          <a:off x="14592300" y="9306697"/>
          <a:ext cx="889000" cy="20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21062</xdr:rowOff>
    </xdr:from>
    <xdr:to>
      <xdr:col>21</xdr:col>
      <xdr:colOff>161925</xdr:colOff>
      <xdr:row>54</xdr:row>
      <xdr:rowOff>48397</xdr:rowOff>
    </xdr:to>
    <xdr:cxnSp macro="">
      <xdr:nvCxnSpPr>
        <xdr:cNvPr id="575" name="直線コネクタ 574"/>
        <xdr:cNvCxnSpPr/>
      </xdr:nvCxnSpPr>
      <xdr:spPr>
        <a:xfrm>
          <a:off x="13703300" y="9107912"/>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21062</xdr:rowOff>
    </xdr:from>
    <xdr:to>
      <xdr:col>19</xdr:col>
      <xdr:colOff>644525</xdr:colOff>
      <xdr:row>56</xdr:row>
      <xdr:rowOff>28074</xdr:rowOff>
    </xdr:to>
    <xdr:cxnSp macro="">
      <xdr:nvCxnSpPr>
        <xdr:cNvPr id="578" name="直線コネクタ 577"/>
        <xdr:cNvCxnSpPr/>
      </xdr:nvCxnSpPr>
      <xdr:spPr>
        <a:xfrm flipV="1">
          <a:off x="12814300" y="9107912"/>
          <a:ext cx="889000" cy="5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165436</xdr:rowOff>
    </xdr:from>
    <xdr:to>
      <xdr:col>23</xdr:col>
      <xdr:colOff>568325</xdr:colOff>
      <xdr:row>56</xdr:row>
      <xdr:rowOff>95586</xdr:rowOff>
    </xdr:to>
    <xdr:sp macro="" textlink="">
      <xdr:nvSpPr>
        <xdr:cNvPr id="588" name="円/楕円 587"/>
        <xdr:cNvSpPr/>
      </xdr:nvSpPr>
      <xdr:spPr>
        <a:xfrm>
          <a:off x="16268700" y="95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16863</xdr:rowOff>
    </xdr:from>
    <xdr:ext cx="534377" cy="259045"/>
    <xdr:sp macro="" textlink="">
      <xdr:nvSpPr>
        <xdr:cNvPr id="589" name="教育費該当値テキスト"/>
        <xdr:cNvSpPr txBox="1"/>
      </xdr:nvSpPr>
      <xdr:spPr>
        <a:xfrm>
          <a:off x="16370300" y="9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95,760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27617</xdr:rowOff>
    </xdr:from>
    <xdr:to>
      <xdr:col>22</xdr:col>
      <xdr:colOff>415925</xdr:colOff>
      <xdr:row>55</xdr:row>
      <xdr:rowOff>129217</xdr:rowOff>
    </xdr:to>
    <xdr:sp macro="" textlink="">
      <xdr:nvSpPr>
        <xdr:cNvPr id="590" name="円/楕円 589"/>
        <xdr:cNvSpPr/>
      </xdr:nvSpPr>
      <xdr:spPr>
        <a:xfrm>
          <a:off x="15430500" y="94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145744</xdr:rowOff>
    </xdr:from>
    <xdr:ext cx="599010" cy="259045"/>
    <xdr:sp macro="" textlink="">
      <xdr:nvSpPr>
        <xdr:cNvPr id="591" name="テキスト ボックス 590"/>
        <xdr:cNvSpPr txBox="1"/>
      </xdr:nvSpPr>
      <xdr:spPr>
        <a:xfrm>
          <a:off x="15181794" y="92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125,904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169047</xdr:rowOff>
    </xdr:from>
    <xdr:to>
      <xdr:col>21</xdr:col>
      <xdr:colOff>212725</xdr:colOff>
      <xdr:row>54</xdr:row>
      <xdr:rowOff>99197</xdr:rowOff>
    </xdr:to>
    <xdr:sp macro="" textlink="">
      <xdr:nvSpPr>
        <xdr:cNvPr id="592" name="円/楕円 591"/>
        <xdr:cNvSpPr/>
      </xdr:nvSpPr>
      <xdr:spPr>
        <a:xfrm>
          <a:off x="14541500" y="92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115724</xdr:rowOff>
    </xdr:from>
    <xdr:ext cx="599010" cy="259045"/>
    <xdr:sp macro="" textlink="">
      <xdr:nvSpPr>
        <xdr:cNvPr id="593" name="テキスト ボックス 592"/>
        <xdr:cNvSpPr txBox="1"/>
      </xdr:nvSpPr>
      <xdr:spPr>
        <a:xfrm>
          <a:off x="14292794" y="903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169,970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141712</xdr:rowOff>
    </xdr:from>
    <xdr:to>
      <xdr:col>20</xdr:col>
      <xdr:colOff>9525</xdr:colOff>
      <xdr:row>53</xdr:row>
      <xdr:rowOff>71862</xdr:rowOff>
    </xdr:to>
    <xdr:sp macro="" textlink="">
      <xdr:nvSpPr>
        <xdr:cNvPr id="594" name="円/楕円 593"/>
        <xdr:cNvSpPr/>
      </xdr:nvSpPr>
      <xdr:spPr>
        <a:xfrm>
          <a:off x="13652500" y="90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88389</xdr:rowOff>
    </xdr:from>
    <xdr:ext cx="599010" cy="259045"/>
    <xdr:sp macro="" textlink="">
      <xdr:nvSpPr>
        <xdr:cNvPr id="595" name="テキスト ボックス 594"/>
        <xdr:cNvSpPr txBox="1"/>
      </xdr:nvSpPr>
      <xdr:spPr>
        <a:xfrm>
          <a:off x="13403794" y="883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213,449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148724</xdr:rowOff>
    </xdr:from>
    <xdr:to>
      <xdr:col>18</xdr:col>
      <xdr:colOff>492125</xdr:colOff>
      <xdr:row>56</xdr:row>
      <xdr:rowOff>78874</xdr:rowOff>
    </xdr:to>
    <xdr:sp macro="" textlink="">
      <xdr:nvSpPr>
        <xdr:cNvPr id="596" name="円/楕円 595"/>
        <xdr:cNvSpPr/>
      </xdr:nvSpPr>
      <xdr:spPr>
        <a:xfrm>
          <a:off x="12763500" y="95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95401</xdr:rowOff>
    </xdr:from>
    <xdr:ext cx="534377" cy="259045"/>
    <xdr:sp macro="" textlink="">
      <xdr:nvSpPr>
        <xdr:cNvPr id="597" name="テキスト ボックス 596"/>
        <xdr:cNvSpPr txBox="1"/>
      </xdr:nvSpPr>
      <xdr:spPr>
        <a:xfrm>
          <a:off x="12547111" y="93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139381</xdr:rowOff>
    </xdr:from>
    <xdr:to>
      <xdr:col>23</xdr:col>
      <xdr:colOff>517525</xdr:colOff>
      <xdr:row>78</xdr:row>
      <xdr:rowOff>139700</xdr:rowOff>
    </xdr:to>
    <xdr:cxnSp macro="">
      <xdr:nvCxnSpPr>
        <xdr:cNvPr id="624" name="直線コネクタ 623"/>
        <xdr:cNvCxnSpPr/>
      </xdr:nvCxnSpPr>
      <xdr:spPr>
        <a:xfrm>
          <a:off x="15481300" y="135124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139381</xdr:rowOff>
    </xdr:from>
    <xdr:to>
      <xdr:col>22</xdr:col>
      <xdr:colOff>365125</xdr:colOff>
      <xdr:row>78</xdr:row>
      <xdr:rowOff>139700</xdr:rowOff>
    </xdr:to>
    <xdr:cxnSp macro="">
      <xdr:nvCxnSpPr>
        <xdr:cNvPr id="627" name="直線コネクタ 626"/>
        <xdr:cNvCxnSpPr/>
      </xdr:nvCxnSpPr>
      <xdr:spPr>
        <a:xfrm flipV="1">
          <a:off x="14592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116095</xdr:rowOff>
    </xdr:from>
    <xdr:to>
      <xdr:col>21</xdr:col>
      <xdr:colOff>161925</xdr:colOff>
      <xdr:row>78</xdr:row>
      <xdr:rowOff>139700</xdr:rowOff>
    </xdr:to>
    <xdr:cxnSp macro="">
      <xdr:nvCxnSpPr>
        <xdr:cNvPr id="630" name="直線コネクタ 629"/>
        <xdr:cNvCxnSpPr/>
      </xdr:nvCxnSpPr>
      <xdr:spPr>
        <a:xfrm>
          <a:off x="13703300" y="13489195"/>
          <a:ext cx="8890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116095</xdr:rowOff>
    </xdr:from>
    <xdr:to>
      <xdr:col>19</xdr:col>
      <xdr:colOff>644525</xdr:colOff>
      <xdr:row>78</xdr:row>
      <xdr:rowOff>125595</xdr:rowOff>
    </xdr:to>
    <xdr:cxnSp macro="">
      <xdr:nvCxnSpPr>
        <xdr:cNvPr id="633" name="直線コネクタ 632"/>
        <xdr:cNvCxnSpPr/>
      </xdr:nvCxnSpPr>
      <xdr:spPr>
        <a:xfrm flipV="1">
          <a:off x="12814300" y="13489195"/>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88581</xdr:rowOff>
    </xdr:from>
    <xdr:to>
      <xdr:col>22</xdr:col>
      <xdr:colOff>415925</xdr:colOff>
      <xdr:row>79</xdr:row>
      <xdr:rowOff>18731</xdr:rowOff>
    </xdr:to>
    <xdr:sp macro="" textlink="">
      <xdr:nvSpPr>
        <xdr:cNvPr id="645" name="円/楕円 644"/>
        <xdr:cNvSpPr/>
      </xdr:nvSpPr>
      <xdr:spPr>
        <a:xfrm>
          <a:off x="15430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9858</xdr:rowOff>
    </xdr:from>
    <xdr:ext cx="313932" cy="259045"/>
    <xdr:sp macro="" textlink="">
      <xdr:nvSpPr>
        <xdr:cNvPr id="646" name="テキスト ボックス 645"/>
        <xdr:cNvSpPr txBox="1"/>
      </xdr:nvSpPr>
      <xdr:spPr>
        <a:xfrm>
          <a:off x="15324333" y="13554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65295</xdr:rowOff>
    </xdr:from>
    <xdr:to>
      <xdr:col>20</xdr:col>
      <xdr:colOff>9525</xdr:colOff>
      <xdr:row>78</xdr:row>
      <xdr:rowOff>166895</xdr:rowOff>
    </xdr:to>
    <xdr:sp macro="" textlink="">
      <xdr:nvSpPr>
        <xdr:cNvPr id="649" name="円/楕円 648"/>
        <xdr:cNvSpPr/>
      </xdr:nvSpPr>
      <xdr:spPr>
        <a:xfrm>
          <a:off x="13652500" y="13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158022</xdr:rowOff>
    </xdr:from>
    <xdr:ext cx="469744" cy="259045"/>
    <xdr:sp macro="" textlink="">
      <xdr:nvSpPr>
        <xdr:cNvPr id="650" name="テキスト ボックス 649"/>
        <xdr:cNvSpPr txBox="1"/>
      </xdr:nvSpPr>
      <xdr:spPr>
        <a:xfrm>
          <a:off x="13468427" y="135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74795</xdr:rowOff>
    </xdr:from>
    <xdr:to>
      <xdr:col>18</xdr:col>
      <xdr:colOff>492125</xdr:colOff>
      <xdr:row>79</xdr:row>
      <xdr:rowOff>4945</xdr:rowOff>
    </xdr:to>
    <xdr:sp macro="" textlink="">
      <xdr:nvSpPr>
        <xdr:cNvPr id="651" name="円/楕円 650"/>
        <xdr:cNvSpPr/>
      </xdr:nvSpPr>
      <xdr:spPr>
        <a:xfrm>
          <a:off x="12763500" y="134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167522</xdr:rowOff>
    </xdr:from>
    <xdr:ext cx="469744" cy="259045"/>
    <xdr:sp macro="" textlink="">
      <xdr:nvSpPr>
        <xdr:cNvPr id="652" name="テキスト ボックス 651"/>
        <xdr:cNvSpPr txBox="1"/>
      </xdr:nvSpPr>
      <xdr:spPr>
        <a:xfrm>
          <a:off x="12579427" y="1354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147157</xdr:rowOff>
    </xdr:from>
    <xdr:to>
      <xdr:col>23</xdr:col>
      <xdr:colOff>517525</xdr:colOff>
      <xdr:row>95</xdr:row>
      <xdr:rowOff>77704</xdr:rowOff>
    </xdr:to>
    <xdr:cxnSp macro="">
      <xdr:nvCxnSpPr>
        <xdr:cNvPr id="679" name="直線コネクタ 678"/>
        <xdr:cNvCxnSpPr/>
      </xdr:nvCxnSpPr>
      <xdr:spPr>
        <a:xfrm>
          <a:off x="15481300" y="16263457"/>
          <a:ext cx="8382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147157</xdr:rowOff>
    </xdr:from>
    <xdr:to>
      <xdr:col>22</xdr:col>
      <xdr:colOff>365125</xdr:colOff>
      <xdr:row>95</xdr:row>
      <xdr:rowOff>8251</xdr:rowOff>
    </xdr:to>
    <xdr:cxnSp macro="">
      <xdr:nvCxnSpPr>
        <xdr:cNvPr id="682" name="直線コネクタ 681"/>
        <xdr:cNvCxnSpPr/>
      </xdr:nvCxnSpPr>
      <xdr:spPr>
        <a:xfrm flipV="1">
          <a:off x="14592300" y="16263457"/>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8251</xdr:rowOff>
    </xdr:from>
    <xdr:to>
      <xdr:col>21</xdr:col>
      <xdr:colOff>161925</xdr:colOff>
      <xdr:row>96</xdr:row>
      <xdr:rowOff>12370</xdr:rowOff>
    </xdr:to>
    <xdr:cxnSp macro="">
      <xdr:nvCxnSpPr>
        <xdr:cNvPr id="685" name="直線コネクタ 684"/>
        <xdr:cNvCxnSpPr/>
      </xdr:nvCxnSpPr>
      <xdr:spPr>
        <a:xfrm flipV="1">
          <a:off x="13703300" y="16296001"/>
          <a:ext cx="889000" cy="1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1575</xdr:rowOff>
    </xdr:from>
    <xdr:to>
      <xdr:col>19</xdr:col>
      <xdr:colOff>644525</xdr:colOff>
      <xdr:row>96</xdr:row>
      <xdr:rowOff>12370</xdr:rowOff>
    </xdr:to>
    <xdr:cxnSp macro="">
      <xdr:nvCxnSpPr>
        <xdr:cNvPr id="688" name="直線コネクタ 687"/>
        <xdr:cNvCxnSpPr/>
      </xdr:nvCxnSpPr>
      <xdr:spPr>
        <a:xfrm>
          <a:off x="12814300" y="1646077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26904</xdr:rowOff>
    </xdr:from>
    <xdr:to>
      <xdr:col>23</xdr:col>
      <xdr:colOff>568325</xdr:colOff>
      <xdr:row>95</xdr:row>
      <xdr:rowOff>128504</xdr:rowOff>
    </xdr:to>
    <xdr:sp macro="" textlink="">
      <xdr:nvSpPr>
        <xdr:cNvPr id="698" name="円/楕円 697"/>
        <xdr:cNvSpPr/>
      </xdr:nvSpPr>
      <xdr:spPr>
        <a:xfrm>
          <a:off x="16268700" y="16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49781</xdr:rowOff>
    </xdr:from>
    <xdr:ext cx="599010" cy="259045"/>
    <xdr:sp macro="" textlink="">
      <xdr:nvSpPr>
        <xdr:cNvPr id="699" name="公債費該当値テキスト"/>
        <xdr:cNvSpPr txBox="1"/>
      </xdr:nvSpPr>
      <xdr:spPr>
        <a:xfrm>
          <a:off x="16370300" y="1616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126,060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96357</xdr:rowOff>
    </xdr:from>
    <xdr:to>
      <xdr:col>22</xdr:col>
      <xdr:colOff>415925</xdr:colOff>
      <xdr:row>95</xdr:row>
      <xdr:rowOff>26507</xdr:rowOff>
    </xdr:to>
    <xdr:sp macro="" textlink="">
      <xdr:nvSpPr>
        <xdr:cNvPr id="700" name="円/楕円 699"/>
        <xdr:cNvSpPr/>
      </xdr:nvSpPr>
      <xdr:spPr>
        <a:xfrm>
          <a:off x="15430500" y="162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43034</xdr:rowOff>
    </xdr:from>
    <xdr:ext cx="599010" cy="259045"/>
    <xdr:sp macro="" textlink="">
      <xdr:nvSpPr>
        <xdr:cNvPr id="701" name="テキスト ボックス 700"/>
        <xdr:cNvSpPr txBox="1"/>
      </xdr:nvSpPr>
      <xdr:spPr>
        <a:xfrm>
          <a:off x="15181794" y="1598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128901</xdr:rowOff>
    </xdr:from>
    <xdr:to>
      <xdr:col>21</xdr:col>
      <xdr:colOff>212725</xdr:colOff>
      <xdr:row>95</xdr:row>
      <xdr:rowOff>59051</xdr:rowOff>
    </xdr:to>
    <xdr:sp macro="" textlink="">
      <xdr:nvSpPr>
        <xdr:cNvPr id="702" name="円/楕円 701"/>
        <xdr:cNvSpPr/>
      </xdr:nvSpPr>
      <xdr:spPr>
        <a:xfrm>
          <a:off x="14541500" y="162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75578</xdr:rowOff>
    </xdr:from>
    <xdr:ext cx="599010" cy="259045"/>
    <xdr:sp macro="" textlink="">
      <xdr:nvSpPr>
        <xdr:cNvPr id="703" name="テキスト ボックス 702"/>
        <xdr:cNvSpPr txBox="1"/>
      </xdr:nvSpPr>
      <xdr:spPr>
        <a:xfrm>
          <a:off x="14292794" y="160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133020</xdr:rowOff>
    </xdr:from>
    <xdr:to>
      <xdr:col>20</xdr:col>
      <xdr:colOff>9525</xdr:colOff>
      <xdr:row>96</xdr:row>
      <xdr:rowOff>63170</xdr:rowOff>
    </xdr:to>
    <xdr:sp macro="" textlink="">
      <xdr:nvSpPr>
        <xdr:cNvPr id="704" name="円/楕円 703"/>
        <xdr:cNvSpPr/>
      </xdr:nvSpPr>
      <xdr:spPr>
        <a:xfrm>
          <a:off x="136525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54297</xdr:rowOff>
    </xdr:from>
    <xdr:ext cx="599010" cy="259045"/>
    <xdr:sp macro="" textlink="">
      <xdr:nvSpPr>
        <xdr:cNvPr id="705" name="テキスト ボックス 704"/>
        <xdr:cNvSpPr txBox="1"/>
      </xdr:nvSpPr>
      <xdr:spPr>
        <a:xfrm>
          <a:off x="13403794" y="1651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122225</xdr:rowOff>
    </xdr:from>
    <xdr:to>
      <xdr:col>18</xdr:col>
      <xdr:colOff>492125</xdr:colOff>
      <xdr:row>96</xdr:row>
      <xdr:rowOff>52375</xdr:rowOff>
    </xdr:to>
    <xdr:sp macro="" textlink="">
      <xdr:nvSpPr>
        <xdr:cNvPr id="706" name="円/楕円 705"/>
        <xdr:cNvSpPr/>
      </xdr:nvSpPr>
      <xdr:spPr>
        <a:xfrm>
          <a:off x="12763500" y="164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43502</xdr:rowOff>
    </xdr:from>
    <xdr:ext cx="599010" cy="259045"/>
    <xdr:sp macro="" textlink="">
      <xdr:nvSpPr>
        <xdr:cNvPr id="707" name="テキスト ボックス 706"/>
        <xdr:cNvSpPr txBox="1"/>
      </xdr:nvSpPr>
      <xdr:spPr>
        <a:xfrm>
          <a:off x="12514794" y="1650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観光施設</a:t>
          </a:r>
          <a:r>
            <a:rPr kumimoji="1" lang="ja-JP" altLang="en-US" sz="1100">
              <a:solidFill>
                <a:schemeClr val="dk1"/>
              </a:solidFill>
              <a:effectLst/>
              <a:latin typeface="+mn-lt"/>
              <a:ea typeface="+mn-ea"/>
              <a:cs typeface="+mn-cs"/>
            </a:rPr>
            <a:t>及び介護施設</a:t>
          </a:r>
          <a:r>
            <a:rPr kumimoji="1" lang="ja-JP" altLang="ja-JP" sz="1100">
              <a:solidFill>
                <a:schemeClr val="dk1"/>
              </a:solidFill>
              <a:effectLst/>
              <a:latin typeface="+mn-lt"/>
              <a:ea typeface="+mn-ea"/>
              <a:cs typeface="+mn-cs"/>
            </a:rPr>
            <a:t>の改修により</a:t>
          </a:r>
          <a:r>
            <a:rPr kumimoji="1" lang="ja-JP" altLang="en-US" sz="1100">
              <a:solidFill>
                <a:schemeClr val="dk1"/>
              </a:solidFill>
              <a:effectLst/>
              <a:latin typeface="+mn-lt"/>
              <a:ea typeface="+mn-ea"/>
              <a:cs typeface="+mn-cs"/>
            </a:rPr>
            <a:t>商工費及び民生費が</a:t>
          </a:r>
          <a:r>
            <a:rPr kumimoji="1" lang="ja-JP" altLang="ja-JP" sz="1100">
              <a:solidFill>
                <a:schemeClr val="dk1"/>
              </a:solidFill>
              <a:effectLst/>
              <a:latin typeface="+mn-lt"/>
              <a:ea typeface="+mn-ea"/>
              <a:cs typeface="+mn-cs"/>
            </a:rPr>
            <a:t>増額し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農業法人等への投資及び貸付により</a:t>
          </a:r>
          <a:r>
            <a:rPr kumimoji="1" lang="ja-JP" altLang="en-US" sz="1100">
              <a:solidFill>
                <a:schemeClr val="dk1"/>
              </a:solidFill>
              <a:effectLst/>
              <a:latin typeface="+mn-lt"/>
              <a:ea typeface="+mn-ea"/>
              <a:cs typeface="+mn-cs"/>
            </a:rPr>
            <a:t>農林水産費が増額した。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財政調整基金残高</a:t>
          </a:r>
          <a:r>
            <a:rPr kumimoji="1" lang="ja-JP" altLang="en-US" sz="1400">
              <a:solidFill>
                <a:schemeClr val="dk1"/>
              </a:solidFill>
              <a:effectLst/>
              <a:latin typeface="+mn-lt"/>
              <a:ea typeface="+mn-ea"/>
              <a:cs typeface="+mn-cs"/>
            </a:rPr>
            <a:t>が減少し、</a:t>
          </a:r>
          <a:r>
            <a:rPr kumimoji="1" lang="ja-JP" altLang="ja-JP" sz="1400">
              <a:solidFill>
                <a:schemeClr val="dk1"/>
              </a:solidFill>
              <a:effectLst/>
              <a:latin typeface="+mn-lt"/>
              <a:ea typeface="+mn-ea"/>
              <a:cs typeface="+mn-cs"/>
            </a:rPr>
            <a:t>標準財政規模</a:t>
          </a:r>
          <a:r>
            <a:rPr kumimoji="1" lang="ja-JP" altLang="en-US" sz="1400">
              <a:solidFill>
                <a:schemeClr val="dk1"/>
              </a:solidFill>
              <a:effectLst/>
              <a:latin typeface="+mn-lt"/>
              <a:ea typeface="+mn-ea"/>
              <a:cs typeface="+mn-cs"/>
            </a:rPr>
            <a:t>が増加</a:t>
          </a:r>
          <a:r>
            <a:rPr kumimoji="1" lang="ja-JP" altLang="ja-JP" sz="1400">
              <a:solidFill>
                <a:schemeClr val="dk1"/>
              </a:solidFill>
              <a:effectLst/>
              <a:latin typeface="+mn-lt"/>
              <a:ea typeface="+mn-ea"/>
              <a:cs typeface="+mn-cs"/>
            </a:rPr>
            <a:t>したため、比率は減少している。</a:t>
          </a:r>
          <a:endParaRPr lang="ja-JP" altLang="ja-JP" sz="1400">
            <a:effectLst/>
          </a:endParaRPr>
        </a:p>
        <a:p>
          <a:r>
            <a:rPr kumimoji="1" lang="ja-JP" altLang="ja-JP" sz="1400">
              <a:solidFill>
                <a:schemeClr val="dk1"/>
              </a:solidFill>
              <a:effectLst/>
              <a:latin typeface="+mn-lt"/>
              <a:ea typeface="+mn-ea"/>
              <a:cs typeface="+mn-cs"/>
            </a:rPr>
            <a:t>実質収支比率について</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標準財政規模の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に伴い比率が</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過去</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年間において連結実質赤字比率は発生しておらず、また各会計においても赤字は発生していない。</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8737624</v>
      </c>
      <c r="BO4" s="409"/>
      <c r="BP4" s="409"/>
      <c r="BQ4" s="409"/>
      <c r="BR4" s="409"/>
      <c r="BS4" s="409"/>
      <c r="BT4" s="409"/>
      <c r="BU4" s="410"/>
      <c r="BV4" s="408">
        <v>7145374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v>
      </c>
      <c r="CU4" s="586"/>
      <c r="CV4" s="586"/>
      <c r="CW4" s="586"/>
      <c r="CX4" s="586"/>
      <c r="CY4" s="586"/>
      <c r="CZ4" s="586"/>
      <c r="DA4" s="587"/>
      <c r="DB4" s="585">
        <v>0.9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8517018</v>
      </c>
      <c r="BO5" s="414"/>
      <c r="BP5" s="414"/>
      <c r="BQ5" s="414"/>
      <c r="BR5" s="414"/>
      <c r="BS5" s="414"/>
      <c r="BT5" s="414"/>
      <c r="BU5" s="415"/>
      <c r="BV5" s="413">
        <v>6968257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77.5</v>
      </c>
      <c r="CU5" s="384"/>
      <c r="CV5" s="384"/>
      <c r="CW5" s="384"/>
      <c r="CX5" s="384"/>
      <c r="CY5" s="384"/>
      <c r="CZ5" s="384"/>
      <c r="DA5" s="385"/>
      <c r="DB5" s="383">
        <v>78.8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220606</v>
      </c>
      <c r="BO6" s="414"/>
      <c r="BP6" s="414"/>
      <c r="BQ6" s="414"/>
      <c r="BR6" s="414"/>
      <c r="BS6" s="414"/>
      <c r="BT6" s="414"/>
      <c r="BU6" s="415"/>
      <c r="BV6" s="413">
        <v>177117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81.8</v>
      </c>
      <c r="CU6" s="560"/>
      <c r="CV6" s="560"/>
      <c r="CW6" s="560"/>
      <c r="CX6" s="560"/>
      <c r="CY6" s="560"/>
      <c r="CZ6" s="560"/>
      <c r="DA6" s="561"/>
      <c r="DB6" s="559">
        <v>83.5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172391</v>
      </c>
      <c r="BO7" s="414"/>
      <c r="BP7" s="414"/>
      <c r="BQ7" s="414"/>
      <c r="BR7" s="414"/>
      <c r="BS7" s="414"/>
      <c r="BT7" s="414"/>
      <c r="BU7" s="415"/>
      <c r="BV7" s="413">
        <v>135730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4644438</v>
      </c>
      <c r="CU7" s="414"/>
      <c r="CV7" s="414"/>
      <c r="CW7" s="414"/>
      <c r="CX7" s="414"/>
      <c r="CY7" s="414"/>
      <c r="CZ7" s="414"/>
      <c r="DA7" s="415"/>
      <c r="DB7" s="413">
        <v>4553768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48215</v>
      </c>
      <c r="BO8" s="414"/>
      <c r="BP8" s="414"/>
      <c r="BQ8" s="414"/>
      <c r="BR8" s="414"/>
      <c r="BS8" s="414"/>
      <c r="BT8" s="414"/>
      <c r="BU8" s="415"/>
      <c r="BV8" s="413">
        <v>41387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6288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6828</v>
      </c>
      <c r="BO9" s="414"/>
      <c r="BP9" s="414"/>
      <c r="BQ9" s="414"/>
      <c r="BR9" s="414"/>
      <c r="BS9" s="414"/>
      <c r="BT9" s="414"/>
      <c r="BU9" s="415"/>
      <c r="BV9" s="413">
        <v>6778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18.899999999999999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6653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8907</v>
      </c>
      <c r="BO10" s="414"/>
      <c r="BP10" s="414"/>
      <c r="BQ10" s="414"/>
      <c r="BR10" s="414"/>
      <c r="BS10" s="414"/>
      <c r="BT10" s="414"/>
      <c r="BU10" s="415"/>
      <c r="BV10" s="413">
        <v>2188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6338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130000</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6230</v>
      </c>
      <c r="S13" s="515"/>
      <c r="T13" s="515"/>
      <c r="U13" s="515"/>
      <c r="V13" s="516"/>
      <c r="W13" s="502" t="s">
        <v>121</v>
      </c>
      <c r="X13" s="426"/>
      <c r="Y13" s="426"/>
      <c r="Z13" s="426"/>
      <c r="AA13" s="426"/>
      <c r="AB13" s="427"/>
      <c r="AC13" s="389">
        <v>648</v>
      </c>
      <c r="AD13" s="390"/>
      <c r="AE13" s="390"/>
      <c r="AF13" s="390"/>
      <c r="AG13" s="391"/>
      <c r="AH13" s="389">
        <v>666</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-114265</v>
      </c>
      <c r="BO13" s="414"/>
      <c r="BP13" s="414"/>
      <c r="BQ13" s="414"/>
      <c r="BR13" s="414"/>
      <c r="BS13" s="414"/>
      <c r="BT13" s="414"/>
      <c r="BU13" s="415"/>
      <c r="BV13" s="413">
        <v>8966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5.5</v>
      </c>
      <c r="CU13" s="384"/>
      <c r="CV13" s="384"/>
      <c r="CW13" s="384"/>
      <c r="CX13" s="384"/>
      <c r="CY13" s="384"/>
      <c r="CZ13" s="384"/>
      <c r="DA13" s="385"/>
      <c r="DB13" s="383">
        <v>5.8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6455</v>
      </c>
      <c r="S14" s="515"/>
      <c r="T14" s="515"/>
      <c r="U14" s="515"/>
      <c r="V14" s="516"/>
      <c r="W14" s="517"/>
      <c r="X14" s="429"/>
      <c r="Y14" s="429"/>
      <c r="Z14" s="429"/>
      <c r="AA14" s="429"/>
      <c r="AB14" s="430"/>
      <c r="AC14" s="507">
        <v>19.899999999999999</v>
      </c>
      <c r="AD14" s="508"/>
      <c r="AE14" s="508"/>
      <c r="AF14" s="508"/>
      <c r="AG14" s="509"/>
      <c r="AH14" s="507">
        <v>18.7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6333</v>
      </c>
      <c r="S15" s="515"/>
      <c r="T15" s="515"/>
      <c r="U15" s="515"/>
      <c r="V15" s="516"/>
      <c r="W15" s="502" t="s">
        <v>127</v>
      </c>
      <c r="X15" s="426"/>
      <c r="Y15" s="426"/>
      <c r="Z15" s="426"/>
      <c r="AA15" s="426"/>
      <c r="AB15" s="427"/>
      <c r="AC15" s="389">
        <v>544</v>
      </c>
      <c r="AD15" s="390"/>
      <c r="AE15" s="390"/>
      <c r="AF15" s="390"/>
      <c r="AG15" s="391"/>
      <c r="AH15" s="389">
        <v>541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948467</v>
      </c>
      <c r="BO15" s="409"/>
      <c r="BP15" s="409"/>
      <c r="BQ15" s="409"/>
      <c r="BR15" s="409"/>
      <c r="BS15" s="409"/>
      <c r="BT15" s="409"/>
      <c r="BU15" s="410"/>
      <c r="BV15" s="408">
        <v>926539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16.7</v>
      </c>
      <c r="AD16" s="508"/>
      <c r="AE16" s="508"/>
      <c r="AF16" s="508"/>
      <c r="AG16" s="509"/>
      <c r="AH16" s="507">
        <v>15.2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4163456</v>
      </c>
      <c r="BO16" s="414"/>
      <c r="BP16" s="414"/>
      <c r="BQ16" s="414"/>
      <c r="BR16" s="414"/>
      <c r="BS16" s="414"/>
      <c r="BT16" s="414"/>
      <c r="BU16" s="415"/>
      <c r="BV16" s="413">
        <v>4054054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2064</v>
      </c>
      <c r="AD17" s="390"/>
      <c r="AE17" s="390"/>
      <c r="AF17" s="390"/>
      <c r="AG17" s="391"/>
      <c r="AH17" s="389">
        <v>2330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1182015</v>
      </c>
      <c r="BO17" s="414"/>
      <c r="BP17" s="414"/>
      <c r="BQ17" s="414"/>
      <c r="BR17" s="414"/>
      <c r="BS17" s="414"/>
      <c r="BT17" s="414"/>
      <c r="BU17" s="415"/>
      <c r="BV17" s="413">
        <v>1165299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1063.83</v>
      </c>
      <c r="M18" s="478"/>
      <c r="N18" s="478"/>
      <c r="O18" s="478"/>
      <c r="P18" s="478"/>
      <c r="Q18" s="478"/>
      <c r="R18" s="479"/>
      <c r="S18" s="479"/>
      <c r="T18" s="479"/>
      <c r="U18" s="479"/>
      <c r="V18" s="480"/>
      <c r="W18" s="494"/>
      <c r="X18" s="495"/>
      <c r="Y18" s="495"/>
      <c r="Z18" s="495"/>
      <c r="AA18" s="495"/>
      <c r="AB18" s="503"/>
      <c r="AC18" s="377">
        <v>63.4</v>
      </c>
      <c r="AD18" s="378"/>
      <c r="AE18" s="378"/>
      <c r="AF18" s="378"/>
      <c r="AG18" s="481"/>
      <c r="AH18" s="377">
        <v>65.400000000000006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3675749</v>
      </c>
      <c r="BO18" s="414"/>
      <c r="BP18" s="414"/>
      <c r="BQ18" s="414"/>
      <c r="BR18" s="414"/>
      <c r="BS18" s="414"/>
      <c r="BT18" s="414"/>
      <c r="BU18" s="415"/>
      <c r="BV18" s="413">
        <v>3632282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5377292</v>
      </c>
      <c r="BO19" s="414"/>
      <c r="BP19" s="414"/>
      <c r="BQ19" s="414"/>
      <c r="BR19" s="414"/>
      <c r="BS19" s="414"/>
      <c r="BT19" s="414"/>
      <c r="BU19" s="415"/>
      <c r="BV19" s="413">
        <v>5059783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3043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6691689</v>
      </c>
      <c r="BO23" s="414"/>
      <c r="BP23" s="414"/>
      <c r="BQ23" s="414"/>
      <c r="BR23" s="414"/>
      <c r="BS23" s="414"/>
      <c r="BT23" s="414"/>
      <c r="BU23" s="415"/>
      <c r="BV23" s="413">
        <v>6203239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7660</v>
      </c>
      <c r="R24" s="390"/>
      <c r="S24" s="390"/>
      <c r="T24" s="390"/>
      <c r="U24" s="390"/>
      <c r="V24" s="391"/>
      <c r="W24" s="455"/>
      <c r="X24" s="446"/>
      <c r="Y24" s="447"/>
      <c r="Z24" s="386" t="s">
        <v>151</v>
      </c>
      <c r="AA24" s="387"/>
      <c r="AB24" s="387"/>
      <c r="AC24" s="387"/>
      <c r="AD24" s="387"/>
      <c r="AE24" s="387"/>
      <c r="AF24" s="387"/>
      <c r="AG24" s="388"/>
      <c r="AH24" s="389">
        <v>102</v>
      </c>
      <c r="AI24" s="390"/>
      <c r="AJ24" s="390"/>
      <c r="AK24" s="390"/>
      <c r="AL24" s="391"/>
      <c r="AM24" s="389">
        <v>305388</v>
      </c>
      <c r="AN24" s="390"/>
      <c r="AO24" s="390"/>
      <c r="AP24" s="390"/>
      <c r="AQ24" s="390"/>
      <c r="AR24" s="391"/>
      <c r="AS24" s="389">
        <v>2994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5050848</v>
      </c>
      <c r="BO24" s="414"/>
      <c r="BP24" s="414"/>
      <c r="BQ24" s="414"/>
      <c r="BR24" s="414"/>
      <c r="BS24" s="414"/>
      <c r="BT24" s="414"/>
      <c r="BU24" s="415"/>
      <c r="BV24" s="413">
        <v>4715506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6410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134835</v>
      </c>
      <c r="BO25" s="409"/>
      <c r="BP25" s="409"/>
      <c r="BQ25" s="409"/>
      <c r="BR25" s="409"/>
      <c r="BS25" s="409"/>
      <c r="BT25" s="409"/>
      <c r="BU25" s="410"/>
      <c r="BV25" s="408">
        <v>151325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5810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2960</v>
      </c>
      <c r="R27" s="390"/>
      <c r="S27" s="390"/>
      <c r="T27" s="390"/>
      <c r="U27" s="390"/>
      <c r="V27" s="391"/>
      <c r="W27" s="455"/>
      <c r="X27" s="446"/>
      <c r="Y27" s="447"/>
      <c r="Z27" s="386" t="s">
        <v>160</v>
      </c>
      <c r="AA27" s="387"/>
      <c r="AB27" s="387"/>
      <c r="AC27" s="387"/>
      <c r="AD27" s="387"/>
      <c r="AE27" s="387"/>
      <c r="AF27" s="387"/>
      <c r="AG27" s="388"/>
      <c r="AH27" s="389">
        <v>4</v>
      </c>
      <c r="AI27" s="390"/>
      <c r="AJ27" s="390"/>
      <c r="AK27" s="390"/>
      <c r="AL27" s="391"/>
      <c r="AM27" s="389">
        <v>9924</v>
      </c>
      <c r="AN27" s="390"/>
      <c r="AO27" s="390"/>
      <c r="AP27" s="390"/>
      <c r="AQ27" s="390"/>
      <c r="AR27" s="391"/>
      <c r="AS27" s="389">
        <v>2481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2330</v>
      </c>
      <c r="R28" s="390"/>
      <c r="S28" s="390"/>
      <c r="T28" s="390"/>
      <c r="U28" s="390"/>
      <c r="V28" s="391"/>
      <c r="W28" s="455"/>
      <c r="X28" s="446"/>
      <c r="Y28" s="447"/>
      <c r="Z28" s="386" t="s">
        <v>163</v>
      </c>
      <c r="AA28" s="387"/>
      <c r="AB28" s="387"/>
      <c r="AC28" s="387"/>
      <c r="AD28" s="387"/>
      <c r="AE28" s="387"/>
      <c r="AF28" s="387"/>
      <c r="AG28" s="388"/>
      <c r="AH28" s="389">
        <v>12</v>
      </c>
      <c r="AI28" s="390"/>
      <c r="AJ28" s="390"/>
      <c r="AK28" s="390"/>
      <c r="AL28" s="391"/>
      <c r="AM28" s="389">
        <v>31644</v>
      </c>
      <c r="AN28" s="390"/>
      <c r="AO28" s="390"/>
      <c r="AP28" s="390"/>
      <c r="AQ28" s="390"/>
      <c r="AR28" s="391"/>
      <c r="AS28" s="389">
        <v>2637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1478578</v>
      </c>
      <c r="BO28" s="409"/>
      <c r="BP28" s="409"/>
      <c r="BQ28" s="409"/>
      <c r="BR28" s="409"/>
      <c r="BS28" s="409"/>
      <c r="BT28" s="409"/>
      <c r="BU28" s="410"/>
      <c r="BV28" s="408">
        <v>1578671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1880</v>
      </c>
      <c r="R29" s="390"/>
      <c r="S29" s="390"/>
      <c r="T29" s="390"/>
      <c r="U29" s="390"/>
      <c r="V29" s="391"/>
      <c r="W29" s="456"/>
      <c r="X29" s="457"/>
      <c r="Y29" s="458"/>
      <c r="Z29" s="386" t="s">
        <v>167</v>
      </c>
      <c r="AA29" s="387"/>
      <c r="AB29" s="387"/>
      <c r="AC29" s="387"/>
      <c r="AD29" s="387"/>
      <c r="AE29" s="387"/>
      <c r="AF29" s="387"/>
      <c r="AG29" s="388"/>
      <c r="AH29" s="389">
        <v>118</v>
      </c>
      <c r="AI29" s="390"/>
      <c r="AJ29" s="390"/>
      <c r="AK29" s="390"/>
      <c r="AL29" s="391"/>
      <c r="AM29" s="389">
        <v>346956</v>
      </c>
      <c r="AN29" s="390"/>
      <c r="AO29" s="390"/>
      <c r="AP29" s="390"/>
      <c r="AQ29" s="390"/>
      <c r="AR29" s="391"/>
      <c r="AS29" s="389">
        <v>2940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201715</v>
      </c>
      <c r="BO29" s="414"/>
      <c r="BP29" s="414"/>
      <c r="BQ29" s="414"/>
      <c r="BR29" s="414"/>
      <c r="BS29" s="414"/>
      <c r="BT29" s="414"/>
      <c r="BU29" s="415"/>
      <c r="BV29" s="413">
        <v>201440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3846482</v>
      </c>
      <c r="BO30" s="417"/>
      <c r="BP30" s="417"/>
      <c r="BQ30" s="417"/>
      <c r="BR30" s="417"/>
      <c r="BS30" s="417"/>
      <c r="BT30" s="417"/>
      <c r="BU30" s="418"/>
      <c r="BV30" s="416">
        <v>4083966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国民健康保健事業特別会計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とかち広域消防事務組合</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新得観光振興公社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十勝環境複合事務組合（一般会計）</v>
      </c>
      <c r="BZ35" s="372"/>
      <c r="CA35" s="372"/>
      <c r="CB35" s="372"/>
      <c r="CC35" s="372"/>
      <c r="CD35" s="372"/>
      <c r="CE35" s="372"/>
      <c r="CF35" s="372"/>
      <c r="CG35" s="372"/>
      <c r="CH35" s="372"/>
      <c r="CI35" s="372"/>
      <c r="CJ35" s="372"/>
      <c r="CK35" s="372"/>
      <c r="CL35" s="372"/>
      <c r="CM35" s="372"/>
      <c r="CN35" s="165"/>
      <c r="CO35" s="373">
        <f t="shared" ref="CO35:CO43" si="3">IF(CQ35="","",CO34+1)</f>
        <v>12</v>
      </c>
      <c r="CP35" s="373"/>
      <c r="CQ35" s="372" t="str">
        <f>IF('各会計、関係団体の財政状況及び健全化判断比率'!BS8="","",'各会計、関係団体の財政状況及び健全化判断比率'!BS8)</f>
        <v>新得町畜産振興公社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十勝環境複合事務組合（余熱利用事業会計）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533</v>
      </c>
      <c r="D34" s="1181"/>
      <c r="E34" s="1182"/>
      <c r="F34" s="32">
        <v>1.56</v>
      </c>
      <c r="G34" s="33">
        <v>1.6</v>
      </c>
      <c r="H34" s="33">
        <v>1.83</v>
      </c>
      <c r="I34" s="33">
        <v>1.65</v>
      </c>
      <c r="J34" s="34">
        <v>1.67</v>
      </c>
      <c r="K34" s="22"/>
      <c r="L34" s="22"/>
      <c r="M34" s="22"/>
      <c r="N34" s="22"/>
      <c r="O34" s="22"/>
      <c r="P34" s="22"/>
    </row>
    <row r="35" spans="1:16" ht="39" customHeight="1">
      <c r="A35" s="22"/>
      <c r="B35" s="35"/>
      <c r="C35" s="1175" t="s">
        <v>534</v>
      </c>
      <c r="D35" s="1176"/>
      <c r="E35" s="1177"/>
      <c r="F35" s="36">
        <v>2.57</v>
      </c>
      <c r="G35" s="37">
        <v>1.77</v>
      </c>
      <c r="H35" s="37">
        <v>0.72</v>
      </c>
      <c r="I35" s="37">
        <v>0.9</v>
      </c>
      <c r="J35" s="38">
        <v>1.03</v>
      </c>
      <c r="K35" s="22"/>
      <c r="L35" s="22"/>
      <c r="M35" s="22"/>
      <c r="N35" s="22"/>
      <c r="O35" s="22"/>
      <c r="P35" s="22"/>
    </row>
    <row r="36" spans="1:16" ht="39" customHeight="1">
      <c r="A36" s="22"/>
      <c r="B36" s="35"/>
      <c r="C36" s="1175" t="s">
        <v>535</v>
      </c>
      <c r="D36" s="1176"/>
      <c r="E36" s="1177"/>
      <c r="F36" s="36">
        <v>0.31</v>
      </c>
      <c r="G36" s="37">
        <v>0.01</v>
      </c>
      <c r="H36" s="37">
        <v>0.01</v>
      </c>
      <c r="I36" s="37">
        <v>0.01</v>
      </c>
      <c r="J36" s="38">
        <v>0.02</v>
      </c>
      <c r="K36" s="22"/>
      <c r="L36" s="22"/>
      <c r="M36" s="22"/>
      <c r="N36" s="22"/>
      <c r="O36" s="22"/>
      <c r="P36" s="22"/>
    </row>
    <row r="37" spans="1:16" ht="39" customHeight="1">
      <c r="A37" s="22"/>
      <c r="B37" s="35"/>
      <c r="C37" s="1175" t="s">
        <v>536</v>
      </c>
      <c r="D37" s="1176"/>
      <c r="E37" s="1177"/>
      <c r="F37" s="36">
        <v>0.02</v>
      </c>
      <c r="G37" s="37">
        <v>0</v>
      </c>
      <c r="H37" s="37">
        <v>0</v>
      </c>
      <c r="I37" s="37">
        <v>0.01</v>
      </c>
      <c r="J37" s="38">
        <v>0.01</v>
      </c>
      <c r="K37" s="22"/>
      <c r="L37" s="22"/>
      <c r="M37" s="22"/>
      <c r="N37" s="22"/>
      <c r="O37" s="22"/>
      <c r="P37" s="22"/>
    </row>
    <row r="38" spans="1:16" ht="39" customHeight="1">
      <c r="A38" s="22"/>
      <c r="B38" s="35"/>
      <c r="C38" s="1175" t="s">
        <v>537</v>
      </c>
      <c r="D38" s="1176"/>
      <c r="E38" s="1177"/>
      <c r="F38" s="36">
        <v>0.01</v>
      </c>
      <c r="G38" s="37">
        <v>0</v>
      </c>
      <c r="H38" s="37">
        <v>0.01</v>
      </c>
      <c r="I38" s="37">
        <v>0.01</v>
      </c>
      <c r="J38" s="38">
        <v>0.01</v>
      </c>
      <c r="K38" s="22"/>
      <c r="L38" s="22"/>
      <c r="M38" s="22"/>
      <c r="N38" s="22"/>
      <c r="O38" s="22"/>
      <c r="P38" s="22"/>
    </row>
    <row r="39" spans="1:16" ht="39" customHeight="1">
      <c r="A39" s="22"/>
      <c r="B39" s="35"/>
      <c r="C39" s="1175" t="s">
        <v>538</v>
      </c>
      <c r="D39" s="1176"/>
      <c r="E39" s="1177"/>
      <c r="F39" s="36">
        <v>0</v>
      </c>
      <c r="G39" s="37">
        <v>0</v>
      </c>
      <c r="H39" s="37">
        <v>0</v>
      </c>
      <c r="I39" s="37">
        <v>0</v>
      </c>
      <c r="J39" s="38">
        <v>0</v>
      </c>
      <c r="K39" s="22"/>
      <c r="L39" s="22"/>
      <c r="M39" s="22"/>
      <c r="N39" s="22"/>
      <c r="O39" s="22"/>
      <c r="P39" s="22"/>
    </row>
    <row r="40" spans="1:16" ht="39" customHeight="1">
      <c r="A40" s="22"/>
      <c r="B40" s="35"/>
      <c r="C40" s="1175" t="s">
        <v>539</v>
      </c>
      <c r="D40" s="1176"/>
      <c r="E40" s="1177"/>
      <c r="F40" s="36">
        <v>0.01</v>
      </c>
      <c r="G40" s="37">
        <v>0.15</v>
      </c>
      <c r="H40" s="37">
        <v>0.04</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541</v>
      </c>
      <c r="D43" s="1179"/>
      <c r="E43" s="1180"/>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11</v>
      </c>
      <c r="C45" s="1192"/>
      <c r="D45" s="58"/>
      <c r="E45" s="1197" t="s">
        <v>12</v>
      </c>
      <c r="F45" s="1197"/>
      <c r="G45" s="1197"/>
      <c r="H45" s="1197"/>
      <c r="I45" s="1197"/>
      <c r="J45" s="1198"/>
      <c r="K45" s="59">
        <v>670</v>
      </c>
      <c r="L45" s="60">
        <v>677</v>
      </c>
      <c r="M45" s="60">
        <v>726</v>
      </c>
      <c r="N45" s="60">
        <v>737</v>
      </c>
      <c r="O45" s="61">
        <v>799</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15</v>
      </c>
      <c r="F48" s="1185"/>
      <c r="G48" s="1185"/>
      <c r="H48" s="1185"/>
      <c r="I48" s="1185"/>
      <c r="J48" s="1186"/>
      <c r="K48" s="63">
        <v>144</v>
      </c>
      <c r="L48" s="64">
        <v>138</v>
      </c>
      <c r="M48" s="64">
        <v>137</v>
      </c>
      <c r="N48" s="64">
        <v>145</v>
      </c>
      <c r="O48" s="65">
        <v>150</v>
      </c>
      <c r="P48" s="48"/>
      <c r="Q48" s="48"/>
      <c r="R48" s="48"/>
      <c r="S48" s="48"/>
      <c r="T48" s="48"/>
      <c r="U48" s="48"/>
    </row>
    <row r="49" spans="1:21" ht="30.75" customHeight="1">
      <c r="A49" s="48"/>
      <c r="B49" s="1193"/>
      <c r="C49" s="1194"/>
      <c r="D49" s="62"/>
      <c r="E49" s="1185" t="s">
        <v>16</v>
      </c>
      <c r="F49" s="1185"/>
      <c r="G49" s="1185"/>
      <c r="H49" s="1185"/>
      <c r="I49" s="1185"/>
      <c r="J49" s="1186"/>
      <c r="K49" s="63">
        <v>6</v>
      </c>
      <c r="L49" s="64">
        <v>8</v>
      </c>
      <c r="M49" s="64">
        <v>6</v>
      </c>
      <c r="N49" s="64">
        <v>8</v>
      </c>
      <c r="O49" s="65">
        <v>10</v>
      </c>
      <c r="P49" s="48"/>
      <c r="Q49" s="48"/>
      <c r="R49" s="48"/>
      <c r="S49" s="48"/>
      <c r="T49" s="48"/>
      <c r="U49" s="48"/>
    </row>
    <row r="50" spans="1:21" ht="30.75" customHeight="1">
      <c r="A50" s="48"/>
      <c r="B50" s="1193"/>
      <c r="C50" s="1194"/>
      <c r="D50" s="62"/>
      <c r="E50" s="1185" t="s">
        <v>17</v>
      </c>
      <c r="F50" s="1185"/>
      <c r="G50" s="1185"/>
      <c r="H50" s="1185"/>
      <c r="I50" s="1185"/>
      <c r="J50" s="1186"/>
      <c r="K50" s="63">
        <v>29</v>
      </c>
      <c r="L50" s="64">
        <v>75</v>
      </c>
      <c r="M50" s="64">
        <v>40</v>
      </c>
      <c r="N50" s="64">
        <v>38</v>
      </c>
      <c r="O50" s="65">
        <v>34</v>
      </c>
      <c r="P50" s="48"/>
      <c r="Q50" s="48"/>
      <c r="R50" s="48"/>
      <c r="S50" s="48"/>
      <c r="T50" s="48"/>
      <c r="U50" s="48"/>
    </row>
    <row r="51" spans="1:21" ht="30.75" customHeight="1">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19</v>
      </c>
      <c r="C52" s="1184"/>
      <c r="D52" s="66"/>
      <c r="E52" s="1185" t="s">
        <v>20</v>
      </c>
      <c r="F52" s="1185"/>
      <c r="G52" s="1185"/>
      <c r="H52" s="1185"/>
      <c r="I52" s="1185"/>
      <c r="J52" s="1186"/>
      <c r="K52" s="63">
        <v>636</v>
      </c>
      <c r="L52" s="64">
        <v>621</v>
      </c>
      <c r="M52" s="64">
        <v>660</v>
      </c>
      <c r="N52" s="64">
        <v>740</v>
      </c>
      <c r="O52" s="65">
        <v>769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213</v>
      </c>
      <c r="L53" s="69">
        <v>277</v>
      </c>
      <c r="M53" s="69">
        <v>249</v>
      </c>
      <c r="N53" s="69">
        <v>188</v>
      </c>
      <c r="O53" s="70">
        <v>224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1" t="s">
        <v>24</v>
      </c>
      <c r="C41" s="1212"/>
      <c r="D41" s="81"/>
      <c r="E41" s="1213" t="s">
        <v>25</v>
      </c>
      <c r="F41" s="1213"/>
      <c r="G41" s="1213"/>
      <c r="H41" s="1214"/>
      <c r="I41" s="82">
        <v>5923</v>
      </c>
      <c r="J41" s="83">
        <v>6336</v>
      </c>
      <c r="K41" s="83">
        <v>6390</v>
      </c>
      <c r="L41" s="83">
        <v>6203</v>
      </c>
      <c r="M41" s="84">
        <v>6692</v>
      </c>
    </row>
    <row r="42" spans="2:13" ht="27.75" customHeight="1">
      <c r="B42" s="1201"/>
      <c r="C42" s="1202"/>
      <c r="D42" s="85"/>
      <c r="E42" s="1205" t="s">
        <v>26</v>
      </c>
      <c r="F42" s="1205"/>
      <c r="G42" s="1205"/>
      <c r="H42" s="1206"/>
      <c r="I42" s="86">
        <v>118</v>
      </c>
      <c r="J42" s="87">
        <v>100</v>
      </c>
      <c r="K42" s="87">
        <v>82</v>
      </c>
      <c r="L42" s="87">
        <v>64</v>
      </c>
      <c r="M42" s="88">
        <v>46</v>
      </c>
    </row>
    <row r="43" spans="2:13" ht="27.75" customHeight="1">
      <c r="B43" s="1201"/>
      <c r="C43" s="1202"/>
      <c r="D43" s="85"/>
      <c r="E43" s="1205" t="s">
        <v>27</v>
      </c>
      <c r="F43" s="1205"/>
      <c r="G43" s="1205"/>
      <c r="H43" s="1206"/>
      <c r="I43" s="86">
        <v>1304</v>
      </c>
      <c r="J43" s="87">
        <v>1203</v>
      </c>
      <c r="K43" s="87">
        <v>1099</v>
      </c>
      <c r="L43" s="87">
        <v>995</v>
      </c>
      <c r="M43" s="88">
        <v>897</v>
      </c>
    </row>
    <row r="44" spans="2:13" ht="27.75" customHeight="1">
      <c r="B44" s="1201"/>
      <c r="C44" s="1202"/>
      <c r="D44" s="85"/>
      <c r="E44" s="1205" t="s">
        <v>28</v>
      </c>
      <c r="F44" s="1205"/>
      <c r="G44" s="1205"/>
      <c r="H44" s="1206"/>
      <c r="I44" s="86">
        <v>20</v>
      </c>
      <c r="J44" s="87">
        <v>12</v>
      </c>
      <c r="K44" s="87">
        <v>36</v>
      </c>
      <c r="L44" s="87">
        <v>28</v>
      </c>
      <c r="M44" s="88">
        <v>18</v>
      </c>
    </row>
    <row r="45" spans="2:13" ht="27.75" customHeight="1">
      <c r="B45" s="1201"/>
      <c r="C45" s="1202"/>
      <c r="D45" s="85"/>
      <c r="E45" s="1205" t="s">
        <v>29</v>
      </c>
      <c r="F45" s="1205"/>
      <c r="G45" s="1205"/>
      <c r="H45" s="1206"/>
      <c r="I45" s="86">
        <v>1432</v>
      </c>
      <c r="J45" s="87">
        <v>1451</v>
      </c>
      <c r="K45" s="87">
        <v>1456</v>
      </c>
      <c r="L45" s="87">
        <v>1380</v>
      </c>
      <c r="M45" s="88">
        <v>1309</v>
      </c>
    </row>
    <row r="46" spans="2:13" ht="27.75" customHeight="1">
      <c r="B46" s="1201"/>
      <c r="C46" s="1202"/>
      <c r="D46" s="85"/>
      <c r="E46" s="1205" t="s">
        <v>30</v>
      </c>
      <c r="F46" s="1205"/>
      <c r="G46" s="1205"/>
      <c r="H46" s="1206"/>
      <c r="I46" s="86">
        <v>5</v>
      </c>
      <c r="J46" s="87">
        <v>4</v>
      </c>
      <c r="K46" s="87">
        <v>2</v>
      </c>
      <c r="L46" s="87">
        <v>1</v>
      </c>
      <c r="M46" s="88">
        <v>1</v>
      </c>
    </row>
    <row r="47" spans="2:13" ht="27.75" customHeight="1">
      <c r="B47" s="1201"/>
      <c r="C47" s="1202"/>
      <c r="D47" s="85"/>
      <c r="E47" s="1205" t="s">
        <v>31</v>
      </c>
      <c r="F47" s="1205"/>
      <c r="G47" s="1205"/>
      <c r="H47" s="1206"/>
      <c r="I47" s="86" t="s">
        <v>485</v>
      </c>
      <c r="J47" s="87" t="s">
        <v>485</v>
      </c>
      <c r="K47" s="87" t="s">
        <v>485</v>
      </c>
      <c r="L47" s="87" t="s">
        <v>485</v>
      </c>
      <c r="M47" s="88" t="s">
        <v>485</v>
      </c>
    </row>
    <row r="48" spans="2:13" ht="27.75" customHeight="1">
      <c r="B48" s="1203"/>
      <c r="C48" s="1204"/>
      <c r="D48" s="85"/>
      <c r="E48" s="1205" t="s">
        <v>32</v>
      </c>
      <c r="F48" s="1205"/>
      <c r="G48" s="1205"/>
      <c r="H48" s="1206"/>
      <c r="I48" s="86" t="s">
        <v>485</v>
      </c>
      <c r="J48" s="87" t="s">
        <v>485</v>
      </c>
      <c r="K48" s="87" t="s">
        <v>485</v>
      </c>
      <c r="L48" s="87" t="s">
        <v>485</v>
      </c>
      <c r="M48" s="88" t="s">
        <v>485</v>
      </c>
    </row>
    <row r="49" spans="2:13" ht="27.75" customHeight="1">
      <c r="B49" s="1199" t="s">
        <v>33</v>
      </c>
      <c r="C49" s="1200"/>
      <c r="D49" s="89"/>
      <c r="E49" s="1205" t="s">
        <v>34</v>
      </c>
      <c r="F49" s="1205"/>
      <c r="G49" s="1205"/>
      <c r="H49" s="1206"/>
      <c r="I49" s="86">
        <v>5377</v>
      </c>
      <c r="J49" s="87">
        <v>5973</v>
      </c>
      <c r="K49" s="87">
        <v>6181</v>
      </c>
      <c r="L49" s="87">
        <v>6064</v>
      </c>
      <c r="M49" s="88">
        <v>5722</v>
      </c>
    </row>
    <row r="50" spans="2:13" ht="27.75" customHeight="1">
      <c r="B50" s="1201"/>
      <c r="C50" s="1202"/>
      <c r="D50" s="85"/>
      <c r="E50" s="1205" t="s">
        <v>35</v>
      </c>
      <c r="F50" s="1205"/>
      <c r="G50" s="1205"/>
      <c r="H50" s="1206"/>
      <c r="I50" s="86" t="s">
        <v>485</v>
      </c>
      <c r="J50" s="87" t="s">
        <v>485</v>
      </c>
      <c r="K50" s="87" t="s">
        <v>485</v>
      </c>
      <c r="L50" s="87" t="s">
        <v>485</v>
      </c>
      <c r="M50" s="88" t="s">
        <v>485</v>
      </c>
    </row>
    <row r="51" spans="2:13" ht="27.75" customHeight="1">
      <c r="B51" s="1203"/>
      <c r="C51" s="1204"/>
      <c r="D51" s="85"/>
      <c r="E51" s="1205" t="s">
        <v>36</v>
      </c>
      <c r="F51" s="1205"/>
      <c r="G51" s="1205"/>
      <c r="H51" s="1206"/>
      <c r="I51" s="86">
        <v>6515</v>
      </c>
      <c r="J51" s="87">
        <v>6471</v>
      </c>
      <c r="K51" s="87">
        <v>6746</v>
      </c>
      <c r="L51" s="87">
        <v>6738</v>
      </c>
      <c r="M51" s="88">
        <v>6842</v>
      </c>
    </row>
    <row r="52" spans="2:13" ht="27.75" customHeight="1" thickBot="1">
      <c r="B52" s="1207" t="s">
        <v>37</v>
      </c>
      <c r="C52" s="1208"/>
      <c r="D52" s="90"/>
      <c r="E52" s="1209" t="s">
        <v>38</v>
      </c>
      <c r="F52" s="1209"/>
      <c r="G52" s="1209"/>
      <c r="H52" s="1210"/>
      <c r="I52" s="91">
        <v>-3091</v>
      </c>
      <c r="J52" s="92">
        <v>-3338</v>
      </c>
      <c r="K52" s="92">
        <v>-3863</v>
      </c>
      <c r="L52" s="92">
        <v>-4130</v>
      </c>
      <c r="M52" s="93">
        <v>-3601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265348</v>
      </c>
      <c r="E3" s="116"/>
      <c r="F3" s="117">
        <v>146140</v>
      </c>
      <c r="G3" s="118"/>
      <c r="H3" s="119"/>
    </row>
    <row r="4" spans="1:8">
      <c r="A4" s="120"/>
      <c r="B4" s="121"/>
      <c r="C4" s="122"/>
      <c r="D4" s="123">
        <v>160912</v>
      </c>
      <c r="E4" s="124"/>
      <c r="F4" s="125">
        <v>75451</v>
      </c>
      <c r="G4" s="126"/>
      <c r="H4" s="127"/>
    </row>
    <row r="5" spans="1:8">
      <c r="A5" s="108" t="s">
        <v>519</v>
      </c>
      <c r="B5" s="113"/>
      <c r="C5" s="114"/>
      <c r="D5" s="115">
        <v>338851</v>
      </c>
      <c r="E5" s="116"/>
      <c r="F5" s="117">
        <v>146641</v>
      </c>
      <c r="G5" s="118"/>
      <c r="H5" s="119"/>
    </row>
    <row r="6" spans="1:8">
      <c r="A6" s="120"/>
      <c r="B6" s="121"/>
      <c r="C6" s="122"/>
      <c r="D6" s="123">
        <v>138834</v>
      </c>
      <c r="E6" s="124"/>
      <c r="F6" s="125">
        <v>68142</v>
      </c>
      <c r="G6" s="126"/>
      <c r="H6" s="127"/>
    </row>
    <row r="7" spans="1:8">
      <c r="A7" s="108" t="s">
        <v>520</v>
      </c>
      <c r="B7" s="113"/>
      <c r="C7" s="114"/>
      <c r="D7" s="115">
        <v>357402</v>
      </c>
      <c r="E7" s="116"/>
      <c r="F7" s="117">
        <v>174587</v>
      </c>
      <c r="G7" s="118"/>
      <c r="H7" s="119"/>
    </row>
    <row r="8" spans="1:8">
      <c r="A8" s="120"/>
      <c r="B8" s="121"/>
      <c r="C8" s="122"/>
      <c r="D8" s="123">
        <v>136211</v>
      </c>
      <c r="E8" s="124"/>
      <c r="F8" s="125">
        <v>79695</v>
      </c>
      <c r="G8" s="126"/>
      <c r="H8" s="127"/>
    </row>
    <row r="9" spans="1:8">
      <c r="A9" s="108" t="s">
        <v>521</v>
      </c>
      <c r="B9" s="113"/>
      <c r="C9" s="114"/>
      <c r="D9" s="115">
        <v>295016</v>
      </c>
      <c r="E9" s="116"/>
      <c r="F9" s="117">
        <v>175675</v>
      </c>
      <c r="G9" s="118"/>
      <c r="H9" s="119"/>
    </row>
    <row r="10" spans="1:8">
      <c r="A10" s="120"/>
      <c r="B10" s="121"/>
      <c r="C10" s="122"/>
      <c r="D10" s="123">
        <v>179662</v>
      </c>
      <c r="E10" s="124"/>
      <c r="F10" s="125">
        <v>87698</v>
      </c>
      <c r="G10" s="126"/>
      <c r="H10" s="127"/>
    </row>
    <row r="11" spans="1:8">
      <c r="A11" s="108" t="s">
        <v>522</v>
      </c>
      <c r="B11" s="113"/>
      <c r="C11" s="114"/>
      <c r="D11" s="115">
        <v>471273</v>
      </c>
      <c r="E11" s="116"/>
      <c r="F11" s="117">
        <v>162193</v>
      </c>
      <c r="G11" s="118"/>
      <c r="H11" s="119"/>
    </row>
    <row r="12" spans="1:8">
      <c r="A12" s="120"/>
      <c r="B12" s="121"/>
      <c r="C12" s="128"/>
      <c r="D12" s="123">
        <v>180662</v>
      </c>
      <c r="E12" s="124"/>
      <c r="F12" s="125">
        <v>79985</v>
      </c>
      <c r="G12" s="126"/>
      <c r="H12" s="127"/>
    </row>
    <row r="13" spans="1:8">
      <c r="A13" s="108"/>
      <c r="B13" s="113"/>
      <c r="C13" s="129"/>
      <c r="D13" s="130">
        <v>345578</v>
      </c>
      <c r="E13" s="131"/>
      <c r="F13" s="132">
        <v>161047</v>
      </c>
      <c r="G13" s="133"/>
      <c r="H13" s="119"/>
    </row>
    <row r="14" spans="1:8">
      <c r="A14" s="120"/>
      <c r="B14" s="121"/>
      <c r="C14" s="122"/>
      <c r="D14" s="123">
        <v>159256</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2.58</v>
      </c>
      <c r="C19" s="134">
        <f>ROUND(VALUE(SUBSTITUTE(実質収支比率等に係る経年分析!G$48,"▲","-")),2)</f>
        <v>1.77</v>
      </c>
      <c r="D19" s="134">
        <f>ROUND(VALUE(SUBSTITUTE(実質収支比率等に係る経年分析!H$48,"▲","-")),2)</f>
        <v>0.73</v>
      </c>
      <c r="E19" s="134">
        <f>ROUND(VALUE(SUBSTITUTE(実質収支比率等に係る経年分析!I$48,"▲","-")),2)</f>
        <v>0.91</v>
      </c>
      <c r="F19" s="134">
        <f>ROUND(VALUE(SUBSTITUTE(実質収支比率等に係る経年分析!J$48,"▲","-")),2)</f>
        <v>1.04</v>
      </c>
    </row>
    <row r="20" spans="1:11">
      <c r="A20" s="134" t="s">
        <v>43</v>
      </c>
      <c r="B20" s="134">
        <f>ROUND(VALUE(SUBSTITUTE(実質収支比率等に係る経年分析!F$47,"▲","-")),2)</f>
        <v>33.619999999999997</v>
      </c>
      <c r="C20" s="134">
        <f>ROUND(VALUE(SUBSTITUTE(実質収支比率等に係る経年分析!G$47,"▲","-")),2)</f>
        <v>31.75</v>
      </c>
      <c r="D20" s="134">
        <f>ROUND(VALUE(SUBSTITUTE(実質収支比率等に係る経年分析!H$47,"▲","-")),2)</f>
        <v>32.68</v>
      </c>
      <c r="E20" s="134">
        <f>ROUND(VALUE(SUBSTITUTE(実質収支比率等に係る経年分析!I$47,"▲","-")),2)</f>
        <v>34.67</v>
      </c>
      <c r="F20" s="134">
        <f>ROUND(VALUE(SUBSTITUTE(実質収支比率等に係る経年分析!J$47,"▲","-")),2)</f>
        <v>31.84</v>
      </c>
    </row>
    <row r="21" spans="1:11">
      <c r="A21" s="134" t="s">
        <v>44</v>
      </c>
      <c r="B21" s="134">
        <f>IF(ISNUMBER(VALUE(SUBSTITUTE(実質収支比率等に係る経年分析!F$49,"▲","-"))),ROUND(VALUE(SUBSTITUTE(実質収支比率等に係る経年分析!F$49,"▲","-")),2),NA())</f>
        <v>5.22</v>
      </c>
      <c r="C21" s="134">
        <f>IF(ISNUMBER(VALUE(SUBSTITUTE(実質収支比率等に係る経年分析!G$49,"▲","-"))),ROUND(VALUE(SUBSTITUTE(実質収支比率等に係る経年分析!G$49,"▲","-")),2),NA())</f>
        <v>-0.54</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-2.46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国民健康保健事業特別会計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636</v>
      </c>
      <c r="E42" s="136"/>
      <c r="F42" s="136"/>
      <c r="G42" s="136">
        <f>'実質公債費比率（分子）の構造'!L$52</f>
        <v>621</v>
      </c>
      <c r="H42" s="136"/>
      <c r="I42" s="136"/>
      <c r="J42" s="136">
        <f>'実質公債費比率（分子）の構造'!M$52</f>
        <v>660</v>
      </c>
      <c r="K42" s="136"/>
      <c r="L42" s="136"/>
      <c r="M42" s="136">
        <f>'実質公債費比率（分子）の構造'!N$52</f>
        <v>740</v>
      </c>
      <c r="N42" s="136"/>
      <c r="O42" s="136"/>
      <c r="P42" s="136">
        <f>'実質公債費比率（分子）の構造'!O$52</f>
        <v>769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v>
      </c>
      <c r="C44" s="136"/>
      <c r="D44" s="136"/>
      <c r="E44" s="136">
        <f>'実質公債費比率（分子）の構造'!L$50</f>
        <v>75</v>
      </c>
      <c r="F44" s="136"/>
      <c r="G44" s="136"/>
      <c r="H44" s="136">
        <f>'実質公債費比率（分子）の構造'!M$50</f>
        <v>40</v>
      </c>
      <c r="I44" s="136"/>
      <c r="J44" s="136"/>
      <c r="K44" s="136">
        <f>'実質公債費比率（分子）の構造'!N$50</f>
        <v>38</v>
      </c>
      <c r="L44" s="136"/>
      <c r="M44" s="136"/>
      <c r="N44" s="136">
        <f>'実質公債費比率（分子）の構造'!O$50</f>
        <v>34</v>
      </c>
      <c r="O44" s="136"/>
      <c r="P44" s="136"/>
    </row>
    <row r="45" spans="1:16">
      <c r="A45" s="136" t="s">
        <v>54</v>
      </c>
      <c r="B45" s="136">
        <f>'実質公債費比率（分子）の構造'!K$49</f>
        <v>6</v>
      </c>
      <c r="C45" s="136"/>
      <c r="D45" s="136"/>
      <c r="E45" s="136">
        <f>'実質公債費比率（分子）の構造'!L$49</f>
        <v>8</v>
      </c>
      <c r="F45" s="136"/>
      <c r="G45" s="136"/>
      <c r="H45" s="136">
        <f>'実質公債費比率（分子）の構造'!M$49</f>
        <v>6</v>
      </c>
      <c r="I45" s="136"/>
      <c r="J45" s="136"/>
      <c r="K45" s="136">
        <f>'実質公債費比率（分子）の構造'!N$49</f>
        <v>8</v>
      </c>
      <c r="L45" s="136"/>
      <c r="M45" s="136"/>
      <c r="N45" s="136">
        <f>'実質公債費比率（分子）の構造'!O$49</f>
        <v>10</v>
      </c>
      <c r="O45" s="136"/>
      <c r="P45" s="136"/>
    </row>
    <row r="46" spans="1:16">
      <c r="A46" s="136" t="s">
        <v>55</v>
      </c>
      <c r="B46" s="136">
        <f>'実質公債費比率（分子）の構造'!K$48</f>
        <v>144</v>
      </c>
      <c r="C46" s="136"/>
      <c r="D46" s="136"/>
      <c r="E46" s="136">
        <f>'実質公債費比率（分子）の構造'!L$48</f>
        <v>138</v>
      </c>
      <c r="F46" s="136"/>
      <c r="G46" s="136"/>
      <c r="H46" s="136">
        <f>'実質公債費比率（分子）の構造'!M$48</f>
        <v>137</v>
      </c>
      <c r="I46" s="136"/>
      <c r="J46" s="136"/>
      <c r="K46" s="136">
        <f>'実質公債費比率（分子）の構造'!N$48</f>
        <v>145</v>
      </c>
      <c r="L46" s="136"/>
      <c r="M46" s="136"/>
      <c r="N46" s="136">
        <f>'実質公債費比率（分子）の構造'!O$48</f>
        <v>150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670</v>
      </c>
      <c r="C49" s="136"/>
      <c r="D49" s="136"/>
      <c r="E49" s="136">
        <f>'実質公債費比率（分子）の構造'!L$45</f>
        <v>677</v>
      </c>
      <c r="F49" s="136"/>
      <c r="G49" s="136"/>
      <c r="H49" s="136">
        <f>'実質公債費比率（分子）の構造'!M$45</f>
        <v>726</v>
      </c>
      <c r="I49" s="136"/>
      <c r="J49" s="136"/>
      <c r="K49" s="136">
        <f>'実質公債費比率（分子）の構造'!N$45</f>
        <v>737</v>
      </c>
      <c r="L49" s="136"/>
      <c r="M49" s="136"/>
      <c r="N49" s="136">
        <f>'実質公債費比率（分子）の構造'!O$45</f>
        <v>799</v>
      </c>
      <c r="O49" s="136"/>
      <c r="P49" s="136"/>
    </row>
    <row r="50" spans="1:16">
      <c r="A50" s="136" t="s">
        <v>59</v>
      </c>
      <c r="B50" s="136" t="e">
        <f>NA()</f>
        <v>#N/A</v>
      </c>
      <c r="C50" s="136">
        <f>IF(ISNUMBER('実質公債費比率（分子）の構造'!K$53),'実質公債費比率（分子）の構造'!K$53,NA())</f>
        <v>213</v>
      </c>
      <c r="D50" s="136" t="e">
        <f>NA()</f>
        <v>#N/A</v>
      </c>
      <c r="E50" s="136" t="e">
        <f>NA()</f>
        <v>#N/A</v>
      </c>
      <c r="F50" s="136">
        <f>IF(ISNUMBER('実質公債費比率（分子）の構造'!L$53),'実質公債費比率（分子）の構造'!L$53,NA())</f>
        <v>277</v>
      </c>
      <c r="G50" s="136" t="e">
        <f>NA()</f>
        <v>#N/A</v>
      </c>
      <c r="H50" s="136" t="e">
        <f>NA()</f>
        <v>#N/A</v>
      </c>
      <c r="I50" s="136">
        <f>IF(ISNUMBER('実質公債費比率（分子）の構造'!M$53),'実質公債費比率（分子）の構造'!M$53,NA())</f>
        <v>249</v>
      </c>
      <c r="J50" s="136" t="e">
        <f>NA()</f>
        <v>#N/A</v>
      </c>
      <c r="K50" s="136" t="e">
        <f>NA()</f>
        <v>#N/A</v>
      </c>
      <c r="L50" s="136">
        <f>IF(ISNUMBER('実質公債費比率（分子）の構造'!N$53),'実質公債費比率（分子）の構造'!N$53,NA())</f>
        <v>188</v>
      </c>
      <c r="M50" s="136" t="e">
        <f>NA()</f>
        <v>#N/A</v>
      </c>
      <c r="N50" s="136" t="e">
        <f>NA()</f>
        <v>#N/A</v>
      </c>
      <c r="O50" s="136">
        <f>IF(ISNUMBER('実質公債費比率（分子）の構造'!O$53),'実質公債費比率（分子）の構造'!O$53,NA())</f>
        <v>224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6515</v>
      </c>
      <c r="E56" s="135"/>
      <c r="F56" s="135"/>
      <c r="G56" s="135">
        <f>'将来負担比率（分子）の構造'!J$51</f>
        <v>6471</v>
      </c>
      <c r="H56" s="135"/>
      <c r="I56" s="135"/>
      <c r="J56" s="135">
        <f>'将来負担比率（分子）の構造'!K$51</f>
        <v>6746</v>
      </c>
      <c r="K56" s="135"/>
      <c r="L56" s="135"/>
      <c r="M56" s="135">
        <f>'将来負担比率（分子）の構造'!L$51</f>
        <v>6738</v>
      </c>
      <c r="N56" s="135"/>
      <c r="O56" s="135"/>
      <c r="P56" s="135">
        <f>'将来負担比率（分子）の構造'!M$51</f>
        <v>6842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5377</v>
      </c>
      <c r="E58" s="135"/>
      <c r="F58" s="135"/>
      <c r="G58" s="135">
        <f>'将来負担比率（分子）の構造'!J$49</f>
        <v>5973</v>
      </c>
      <c r="H58" s="135"/>
      <c r="I58" s="135"/>
      <c r="J58" s="135">
        <f>'将来負担比率（分子）の構造'!K$49</f>
        <v>6181</v>
      </c>
      <c r="K58" s="135"/>
      <c r="L58" s="135"/>
      <c r="M58" s="135">
        <f>'将来負担比率（分子）の構造'!L$49</f>
        <v>6064</v>
      </c>
      <c r="N58" s="135"/>
      <c r="O58" s="135"/>
      <c r="P58" s="135">
        <f>'将来負担比率（分子）の構造'!M$49</f>
        <v>5722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4</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1432</v>
      </c>
      <c r="C62" s="135"/>
      <c r="D62" s="135"/>
      <c r="E62" s="135">
        <f>'将来負担比率（分子）の構造'!J$45</f>
        <v>1451</v>
      </c>
      <c r="F62" s="135"/>
      <c r="G62" s="135"/>
      <c r="H62" s="135">
        <f>'将来負担比率（分子）の構造'!K$45</f>
        <v>1456</v>
      </c>
      <c r="I62" s="135"/>
      <c r="J62" s="135"/>
      <c r="K62" s="135">
        <f>'将来負担比率（分子）の構造'!L$45</f>
        <v>1380</v>
      </c>
      <c r="L62" s="135"/>
      <c r="M62" s="135"/>
      <c r="N62" s="135">
        <f>'将来負担比率（分子）の構造'!M$45</f>
        <v>1309</v>
      </c>
      <c r="O62" s="135"/>
      <c r="P62" s="135"/>
    </row>
    <row r="63" spans="1:16">
      <c r="A63" s="135" t="s">
        <v>28</v>
      </c>
      <c r="B63" s="135">
        <f>'将来負担比率（分子）の構造'!I$44</f>
        <v>20</v>
      </c>
      <c r="C63" s="135"/>
      <c r="D63" s="135"/>
      <c r="E63" s="135">
        <f>'将来負担比率（分子）の構造'!J$44</f>
        <v>12</v>
      </c>
      <c r="F63" s="135"/>
      <c r="G63" s="135"/>
      <c r="H63" s="135">
        <f>'将来負担比率（分子）の構造'!K$44</f>
        <v>36</v>
      </c>
      <c r="I63" s="135"/>
      <c r="J63" s="135"/>
      <c r="K63" s="135">
        <f>'将来負担比率（分子）の構造'!L$44</f>
        <v>28</v>
      </c>
      <c r="L63" s="135"/>
      <c r="M63" s="135"/>
      <c r="N63" s="135">
        <f>'将来負担比率（分子）の構造'!M$44</f>
        <v>18</v>
      </c>
      <c r="O63" s="135"/>
      <c r="P63" s="135"/>
    </row>
    <row r="64" spans="1:16">
      <c r="A64" s="135" t="s">
        <v>27</v>
      </c>
      <c r="B64" s="135">
        <f>'将来負担比率（分子）の構造'!I$43</f>
        <v>1304</v>
      </c>
      <c r="C64" s="135"/>
      <c r="D64" s="135"/>
      <c r="E64" s="135">
        <f>'将来負担比率（分子）の構造'!J$43</f>
        <v>1203</v>
      </c>
      <c r="F64" s="135"/>
      <c r="G64" s="135"/>
      <c r="H64" s="135">
        <f>'将来負担比率（分子）の構造'!K$43</f>
        <v>1099</v>
      </c>
      <c r="I64" s="135"/>
      <c r="J64" s="135"/>
      <c r="K64" s="135">
        <f>'将来負担比率（分子）の構造'!L$43</f>
        <v>995</v>
      </c>
      <c r="L64" s="135"/>
      <c r="M64" s="135"/>
      <c r="N64" s="135">
        <f>'将来負担比率（分子）の構造'!M$43</f>
        <v>897</v>
      </c>
      <c r="O64" s="135"/>
      <c r="P64" s="135"/>
    </row>
    <row r="65" spans="1:16">
      <c r="A65" s="135" t="s">
        <v>26</v>
      </c>
      <c r="B65" s="135">
        <f>'将来負担比率（分子）の構造'!I$42</f>
        <v>118</v>
      </c>
      <c r="C65" s="135"/>
      <c r="D65" s="135"/>
      <c r="E65" s="135">
        <f>'将来負担比率（分子）の構造'!J$42</f>
        <v>100</v>
      </c>
      <c r="F65" s="135"/>
      <c r="G65" s="135"/>
      <c r="H65" s="135">
        <f>'将来負担比率（分子）の構造'!K$42</f>
        <v>82</v>
      </c>
      <c r="I65" s="135"/>
      <c r="J65" s="135"/>
      <c r="K65" s="135">
        <f>'将来負担比率（分子）の構造'!L$42</f>
        <v>64</v>
      </c>
      <c r="L65" s="135"/>
      <c r="M65" s="135"/>
      <c r="N65" s="135">
        <f>'将来負担比率（分子）の構造'!M$42</f>
        <v>46</v>
      </c>
      <c r="O65" s="135"/>
      <c r="P65" s="135"/>
    </row>
    <row r="66" spans="1:16">
      <c r="A66" s="135" t="s">
        <v>25</v>
      </c>
      <c r="B66" s="135">
        <f>'将来負担比率（分子）の構造'!I$41</f>
        <v>5923</v>
      </c>
      <c r="C66" s="135"/>
      <c r="D66" s="135"/>
      <c r="E66" s="135">
        <f>'将来負担比率（分子）の構造'!J$41</f>
        <v>6336</v>
      </c>
      <c r="F66" s="135"/>
      <c r="G66" s="135"/>
      <c r="H66" s="135">
        <f>'将来負担比率（分子）の構造'!K$41</f>
        <v>6390</v>
      </c>
      <c r="I66" s="135"/>
      <c r="J66" s="135"/>
      <c r="K66" s="135">
        <f>'将来負担比率（分子）の構造'!L$41</f>
        <v>6203</v>
      </c>
      <c r="L66" s="135"/>
      <c r="M66" s="135"/>
      <c r="N66" s="135">
        <f>'将来負担比率（分子）の構造'!M$41</f>
        <v>6692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F42" sqref="F42"/>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561</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561</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560</v>
      </c>
      <c r="C41" s="246"/>
      <c r="D41" s="246"/>
      <c r="E41" s="246"/>
      <c r="F41" s="246"/>
      <c r="G41" s="246"/>
      <c r="H41" s="246"/>
      <c r="I41" s="246"/>
      <c r="J41" s="246"/>
      <c r="K41" s="246"/>
      <c r="L41" s="246"/>
      <c r="M41" s="246"/>
      <c r="N41" s="246"/>
      <c r="O41" s="246"/>
      <c r="P41" s="247"/>
    </row>
    <row r="42" spans="2:17" ht="13.5">
      <c r="B42" s="248"/>
      <c r="C42" s="244"/>
      <c r="D42" s="244"/>
      <c r="E42" s="244"/>
      <c r="F42" s="244"/>
      <c r="G42" s="353" t="s">
        <v>556</v>
      </c>
      <c r="I42" s="352"/>
      <c r="J42" s="352"/>
      <c r="K42" s="352"/>
      <c r="L42" s="244"/>
      <c r="M42" s="244"/>
      <c r="N42" s="244"/>
      <c r="O42" s="244"/>
    </row>
    <row r="43" spans="2:17" ht="13.5">
      <c r="B43" s="248"/>
      <c r="C43" s="244"/>
      <c r="D43" s="244"/>
      <c r="E43" s="244"/>
      <c r="F43" s="244"/>
      <c r="G43" s="1251"/>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559</v>
      </c>
    </row>
    <row r="50" spans="1:17" ht="13.5">
      <c r="B50" s="248"/>
      <c r="C50" s="244"/>
      <c r="D50" s="244"/>
      <c r="E50" s="244"/>
      <c r="F50" s="244"/>
      <c r="G50" s="1238"/>
      <c r="H50" s="1239"/>
      <c r="I50" s="1239"/>
      <c r="J50" s="1240"/>
      <c r="K50" s="345" t="s">
        <v>525</v>
      </c>
      <c r="L50" s="345" t="s">
        <v>526</v>
      </c>
      <c r="M50" s="345" t="s">
        <v>527</v>
      </c>
      <c r="N50" s="345" t="s">
        <v>528</v>
      </c>
      <c r="O50" s="345" t="s">
        <v>529</v>
      </c>
    </row>
    <row r="51" spans="1:17" ht="13.5">
      <c r="B51" s="248"/>
      <c r="C51" s="244"/>
      <c r="D51" s="244"/>
      <c r="E51" s="244"/>
      <c r="F51" s="244"/>
      <c r="G51" s="1241" t="s">
        <v>554</v>
      </c>
      <c r="H51" s="1242"/>
      <c r="I51" s="1247" t="s">
        <v>552</v>
      </c>
      <c r="J51" s="1247"/>
      <c r="K51" s="1250"/>
      <c r="L51" s="1250"/>
      <c r="M51" s="1250"/>
      <c r="N51" s="1250"/>
      <c r="O51" s="1250"/>
    </row>
    <row r="52" spans="1:17" ht="13.5">
      <c r="B52" s="248"/>
      <c r="C52" s="244"/>
      <c r="D52" s="244"/>
      <c r="E52" s="244"/>
      <c r="F52" s="244"/>
      <c r="G52" s="1243"/>
      <c r="H52" s="1244"/>
      <c r="I52" s="1248"/>
      <c r="J52" s="1248"/>
      <c r="K52" s="1217"/>
      <c r="L52" s="1217"/>
      <c r="M52" s="1217"/>
      <c r="N52" s="1217"/>
      <c r="O52" s="1217"/>
    </row>
    <row r="53" spans="1:17" ht="13.5">
      <c r="A53" s="355"/>
      <c r="B53" s="248"/>
      <c r="C53" s="244"/>
      <c r="D53" s="244"/>
      <c r="E53" s="244"/>
      <c r="F53" s="244"/>
      <c r="G53" s="1243"/>
      <c r="H53" s="1244"/>
      <c r="I53" s="1227" t="s">
        <v>558</v>
      </c>
      <c r="J53" s="1227"/>
      <c r="K53" s="1249"/>
      <c r="L53" s="1249"/>
      <c r="M53" s="1249"/>
      <c r="N53" s="1249"/>
      <c r="O53" s="1249"/>
    </row>
    <row r="54" spans="1:17" ht="13.5">
      <c r="A54" s="355"/>
      <c r="B54" s="248"/>
      <c r="C54" s="244"/>
      <c r="D54" s="244"/>
      <c r="E54" s="244"/>
      <c r="F54" s="244"/>
      <c r="G54" s="1245"/>
      <c r="H54" s="1246"/>
      <c r="I54" s="1227"/>
      <c r="J54" s="1227"/>
      <c r="K54" s="1216"/>
      <c r="L54" s="1216"/>
      <c r="M54" s="1216"/>
      <c r="N54" s="1216"/>
      <c r="O54" s="1216"/>
    </row>
    <row r="55" spans="1:17" ht="13.5">
      <c r="A55" s="355"/>
      <c r="B55" s="248"/>
      <c r="C55" s="244"/>
      <c r="D55" s="244"/>
      <c r="E55" s="244"/>
      <c r="F55" s="244"/>
      <c r="G55" s="1221" t="s">
        <v>553</v>
      </c>
      <c r="H55" s="1222"/>
      <c r="I55" s="1227" t="s">
        <v>552</v>
      </c>
      <c r="J55" s="1227"/>
      <c r="K55" s="1250"/>
      <c r="L55" s="1250"/>
      <c r="M55" s="1250"/>
      <c r="N55" s="1250"/>
      <c r="O55" s="1250"/>
    </row>
    <row r="56" spans="1:17" ht="13.5">
      <c r="A56" s="355"/>
      <c r="B56" s="248"/>
      <c r="C56" s="244"/>
      <c r="D56" s="244"/>
      <c r="E56" s="244"/>
      <c r="F56" s="244"/>
      <c r="G56" s="1223"/>
      <c r="H56" s="1224"/>
      <c r="I56" s="1227"/>
      <c r="J56" s="1227"/>
      <c r="K56" s="1217"/>
      <c r="L56" s="1217"/>
      <c r="M56" s="1217"/>
      <c r="N56" s="1217"/>
      <c r="O56" s="1217"/>
    </row>
    <row r="57" spans="1:17" s="355" customFormat="1" ht="13.5">
      <c r="B57" s="356"/>
      <c r="C57" s="352"/>
      <c r="D57" s="352"/>
      <c r="E57" s="352"/>
      <c r="F57" s="352"/>
      <c r="G57" s="1223"/>
      <c r="H57" s="1224"/>
      <c r="I57" s="1219" t="s">
        <v>558</v>
      </c>
      <c r="J57" s="1219"/>
      <c r="K57" s="1249"/>
      <c r="L57" s="1249"/>
      <c r="M57" s="1249"/>
      <c r="N57" s="1249"/>
      <c r="O57" s="1249"/>
      <c r="P57" s="361"/>
      <c r="Q57" s="356"/>
    </row>
    <row r="58" spans="1:17" s="355" customFormat="1" ht="13.5">
      <c r="A58" s="243"/>
      <c r="B58" s="356"/>
      <c r="C58" s="352"/>
      <c r="D58" s="352"/>
      <c r="E58" s="352"/>
      <c r="F58" s="352"/>
      <c r="G58" s="1225"/>
      <c r="H58" s="1226"/>
      <c r="I58" s="1219"/>
      <c r="J58" s="1219"/>
      <c r="K58" s="1216"/>
      <c r="L58" s="1216"/>
      <c r="M58" s="1216"/>
      <c r="N58" s="1216"/>
      <c r="O58" s="1216"/>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557</v>
      </c>
      <c r="C63" s="244"/>
      <c r="D63" s="244"/>
      <c r="E63" s="244"/>
      <c r="F63" s="244"/>
      <c r="G63" s="244"/>
      <c r="H63" s="244"/>
      <c r="I63" s="244"/>
      <c r="J63" s="244"/>
      <c r="K63" s="244"/>
      <c r="L63" s="244"/>
      <c r="M63" s="244"/>
      <c r="N63" s="244"/>
      <c r="O63" s="244"/>
    </row>
    <row r="64" spans="1:17" ht="13.5">
      <c r="B64" s="248"/>
      <c r="C64" s="244"/>
      <c r="D64" s="244"/>
      <c r="E64" s="244"/>
      <c r="F64" s="244"/>
      <c r="G64" s="353" t="s">
        <v>556</v>
      </c>
      <c r="I64" s="352"/>
      <c r="J64" s="352"/>
      <c r="K64" s="352"/>
      <c r="L64" s="244"/>
      <c r="M64" s="244"/>
      <c r="N64" s="244"/>
      <c r="O64" s="244"/>
    </row>
    <row r="65" spans="2:30" ht="13.5">
      <c r="B65" s="248"/>
      <c r="C65" s="244"/>
      <c r="D65" s="244"/>
      <c r="E65" s="244"/>
      <c r="F65" s="244"/>
      <c r="G65" s="1229" t="s">
        <v>562</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555</v>
      </c>
      <c r="I71" s="349"/>
      <c r="J71" s="348"/>
      <c r="K71" s="348"/>
      <c r="L71" s="347"/>
      <c r="M71" s="348"/>
      <c r="N71" s="347"/>
      <c r="O71" s="346"/>
    </row>
    <row r="72" spans="2:30" ht="13.5">
      <c r="B72" s="248"/>
      <c r="C72" s="244"/>
      <c r="D72" s="244"/>
      <c r="E72" s="244"/>
      <c r="F72" s="244"/>
      <c r="G72" s="1238"/>
      <c r="H72" s="1239"/>
      <c r="I72" s="1239"/>
      <c r="J72" s="1240"/>
      <c r="K72" s="345" t="s">
        <v>525</v>
      </c>
      <c r="L72" s="345" t="s">
        <v>526</v>
      </c>
      <c r="M72" s="345" t="s">
        <v>527</v>
      </c>
      <c r="N72" s="345" t="s">
        <v>528</v>
      </c>
      <c r="O72" s="345" t="s">
        <v>529</v>
      </c>
    </row>
    <row r="73" spans="2:30" ht="13.5">
      <c r="B73" s="248"/>
      <c r="C73" s="244"/>
      <c r="D73" s="244"/>
      <c r="E73" s="244"/>
      <c r="F73" s="244"/>
      <c r="G73" s="1241" t="s">
        <v>554</v>
      </c>
      <c r="H73" s="1242"/>
      <c r="I73" s="1247" t="s">
        <v>552</v>
      </c>
      <c r="J73" s="1247"/>
      <c r="K73" s="1228"/>
      <c r="L73" s="1228"/>
      <c r="M73" s="1217"/>
      <c r="N73" s="1217"/>
      <c r="O73" s="1217"/>
      <c r="S73" s="243">
        <v>9.9</v>
      </c>
    </row>
    <row r="74" spans="2:30" ht="13.5">
      <c r="B74" s="248"/>
      <c r="C74" s="244"/>
      <c r="D74" s="244"/>
      <c r="E74" s="244"/>
      <c r="F74" s="244"/>
      <c r="G74" s="1243"/>
      <c r="H74" s="1244"/>
      <c r="I74" s="1248"/>
      <c r="J74" s="1248"/>
      <c r="K74" s="1228"/>
      <c r="L74" s="1228"/>
      <c r="M74" s="1217"/>
      <c r="N74" s="1217"/>
      <c r="O74" s="1217"/>
    </row>
    <row r="75" spans="2:30" ht="13.5">
      <c r="B75" s="248"/>
      <c r="C75" s="244"/>
      <c r="D75" s="244"/>
      <c r="E75" s="244"/>
      <c r="F75" s="244"/>
      <c r="G75" s="1243"/>
      <c r="H75" s="1244"/>
      <c r="I75" s="1227" t="s">
        <v>551</v>
      </c>
      <c r="J75" s="1227"/>
      <c r="K75" s="1215">
        <v>5.5</v>
      </c>
      <c r="L75" s="1215">
        <v>5.8</v>
      </c>
      <c r="M75" s="1215">
        <v>6.1</v>
      </c>
      <c r="N75" s="1215">
        <v>5.8</v>
      </c>
      <c r="O75" s="1215">
        <v>5.5</v>
      </c>
      <c r="U75" s="243">
        <v>81.2</v>
      </c>
      <c r="W75" s="243">
        <v>87.2</v>
      </c>
      <c r="Y75" s="243">
        <v>99.8</v>
      </c>
      <c r="AA75" s="243">
        <v>109.5</v>
      </c>
      <c r="AC75" s="243">
        <v>115.2</v>
      </c>
    </row>
    <row r="76" spans="2:30" ht="13.5">
      <c r="B76" s="248"/>
      <c r="C76" s="244"/>
      <c r="D76" s="244"/>
      <c r="E76" s="244"/>
      <c r="F76" s="244"/>
      <c r="G76" s="1245"/>
      <c r="H76" s="1246"/>
      <c r="I76" s="1227"/>
      <c r="J76" s="1227"/>
      <c r="K76" s="1216"/>
      <c r="L76" s="1216"/>
      <c r="M76" s="1216"/>
      <c r="N76" s="1216"/>
      <c r="O76" s="1216"/>
    </row>
    <row r="77" spans="2:30" ht="13.5">
      <c r="B77" s="248"/>
      <c r="C77" s="244"/>
      <c r="D77" s="244"/>
      <c r="E77" s="244"/>
      <c r="F77" s="244"/>
      <c r="G77" s="1221" t="s">
        <v>553</v>
      </c>
      <c r="H77" s="1222"/>
      <c r="I77" s="1227" t="s">
        <v>552</v>
      </c>
      <c r="J77" s="1227"/>
      <c r="K77" s="1228">
        <v>20.3</v>
      </c>
      <c r="L77" s="1228">
        <v>5.7</v>
      </c>
      <c r="M77" s="1217">
        <v>0</v>
      </c>
      <c r="N77" s="1217">
        <v>0</v>
      </c>
      <c r="O77" s="1217">
        <v>0</v>
      </c>
      <c r="R77" s="243">
        <v>12.3</v>
      </c>
      <c r="T77" s="243">
        <v>11.1</v>
      </c>
    </row>
    <row r="78" spans="2:30" ht="13.5">
      <c r="B78" s="248"/>
      <c r="C78" s="244"/>
      <c r="D78" s="244"/>
      <c r="E78" s="244"/>
      <c r="F78" s="244"/>
      <c r="G78" s="1223"/>
      <c r="H78" s="1224"/>
      <c r="I78" s="1227"/>
      <c r="J78" s="1227"/>
      <c r="K78" s="1228"/>
      <c r="L78" s="1228"/>
      <c r="M78" s="1217"/>
      <c r="N78" s="1217"/>
      <c r="O78" s="1217"/>
    </row>
    <row r="79" spans="2:30" ht="13.5">
      <c r="B79" s="248"/>
      <c r="C79" s="244"/>
      <c r="D79" s="244"/>
      <c r="E79" s="244"/>
      <c r="F79" s="244"/>
      <c r="G79" s="1223"/>
      <c r="H79" s="1224"/>
      <c r="I79" s="1218" t="s">
        <v>551</v>
      </c>
      <c r="J79" s="1219"/>
      <c r="K79" s="1220">
        <v>12.2</v>
      </c>
      <c r="L79" s="1220">
        <v>10.8</v>
      </c>
      <c r="M79" s="1220">
        <v>9.8000000000000007</v>
      </c>
      <c r="N79" s="1220">
        <v>9.1</v>
      </c>
      <c r="O79" s="1220">
        <v>8.6</v>
      </c>
      <c r="V79" s="243">
        <v>53.5</v>
      </c>
      <c r="X79" s="243">
        <v>48.2</v>
      </c>
      <c r="Z79" s="243">
        <v>34.200000000000003</v>
      </c>
      <c r="AB79" s="243">
        <v>30.3</v>
      </c>
      <c r="AD79" s="243">
        <v>28.9</v>
      </c>
    </row>
    <row r="80" spans="2:30" ht="13.5">
      <c r="B80" s="248"/>
      <c r="C80" s="244"/>
      <c r="D80" s="244"/>
      <c r="E80" s="244"/>
      <c r="F80" s="244"/>
      <c r="G80" s="1225"/>
      <c r="H80" s="1226"/>
      <c r="I80" s="1219"/>
      <c r="J80" s="1219"/>
      <c r="K80" s="1220"/>
      <c r="L80" s="1220"/>
      <c r="M80" s="1220"/>
      <c r="N80" s="1220"/>
      <c r="O80" s="122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J113" sqref="J113:K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205</v>
      </c>
      <c r="C5" s="704"/>
      <c r="D5" s="704"/>
      <c r="E5" s="704"/>
      <c r="F5" s="704"/>
      <c r="G5" s="704"/>
      <c r="H5" s="704"/>
      <c r="I5" s="704"/>
      <c r="J5" s="704"/>
      <c r="K5" s="704"/>
      <c r="L5" s="704"/>
      <c r="M5" s="704"/>
      <c r="N5" s="704"/>
      <c r="O5" s="704"/>
      <c r="P5" s="704"/>
      <c r="Q5" s="705"/>
      <c r="R5" s="668">
        <v>929860</v>
      </c>
      <c r="S5" s="669"/>
      <c r="T5" s="669"/>
      <c r="U5" s="669"/>
      <c r="V5" s="669"/>
      <c r="W5" s="669"/>
      <c r="X5" s="669"/>
      <c r="Y5" s="716"/>
      <c r="Z5" s="729">
        <v>10.6</v>
      </c>
      <c r="AA5" s="729"/>
      <c r="AB5" s="729"/>
      <c r="AC5" s="729"/>
      <c r="AD5" s="730">
        <v>929860</v>
      </c>
      <c r="AE5" s="730"/>
      <c r="AF5" s="730"/>
      <c r="AG5" s="730"/>
      <c r="AH5" s="730"/>
      <c r="AI5" s="730"/>
      <c r="AJ5" s="730"/>
      <c r="AK5" s="730"/>
      <c r="AL5" s="717">
        <v>20.7</v>
      </c>
      <c r="AM5" s="686"/>
      <c r="AN5" s="686"/>
      <c r="AO5" s="718"/>
      <c r="AP5" s="703" t="s">
        <v>206</v>
      </c>
      <c r="AQ5" s="704"/>
      <c r="AR5" s="704"/>
      <c r="AS5" s="704"/>
      <c r="AT5" s="704"/>
      <c r="AU5" s="704"/>
      <c r="AV5" s="704"/>
      <c r="AW5" s="704"/>
      <c r="AX5" s="704"/>
      <c r="AY5" s="704"/>
      <c r="AZ5" s="704"/>
      <c r="BA5" s="704"/>
      <c r="BB5" s="704"/>
      <c r="BC5" s="704"/>
      <c r="BD5" s="704"/>
      <c r="BE5" s="704"/>
      <c r="BF5" s="705"/>
      <c r="BG5" s="618">
        <v>922655</v>
      </c>
      <c r="BH5" s="619"/>
      <c r="BI5" s="619"/>
      <c r="BJ5" s="619"/>
      <c r="BK5" s="619"/>
      <c r="BL5" s="619"/>
      <c r="BM5" s="619"/>
      <c r="BN5" s="620"/>
      <c r="BO5" s="671">
        <v>99.2</v>
      </c>
      <c r="BP5" s="671"/>
      <c r="BQ5" s="671"/>
      <c r="BR5" s="671"/>
      <c r="BS5" s="672">
        <v>9798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135975</v>
      </c>
      <c r="S6" s="619"/>
      <c r="T6" s="619"/>
      <c r="U6" s="619"/>
      <c r="V6" s="619"/>
      <c r="W6" s="619"/>
      <c r="X6" s="619"/>
      <c r="Y6" s="620"/>
      <c r="Z6" s="671">
        <v>1.6</v>
      </c>
      <c r="AA6" s="671"/>
      <c r="AB6" s="671"/>
      <c r="AC6" s="671"/>
      <c r="AD6" s="672">
        <v>135975</v>
      </c>
      <c r="AE6" s="672"/>
      <c r="AF6" s="672"/>
      <c r="AG6" s="672"/>
      <c r="AH6" s="672"/>
      <c r="AI6" s="672"/>
      <c r="AJ6" s="672"/>
      <c r="AK6" s="672"/>
      <c r="AL6" s="641">
        <v>3</v>
      </c>
      <c r="AM6" s="673"/>
      <c r="AN6" s="673"/>
      <c r="AO6" s="674"/>
      <c r="AP6" s="615" t="s">
        <v>211</v>
      </c>
      <c r="AQ6" s="616"/>
      <c r="AR6" s="616"/>
      <c r="AS6" s="616"/>
      <c r="AT6" s="616"/>
      <c r="AU6" s="616"/>
      <c r="AV6" s="616"/>
      <c r="AW6" s="616"/>
      <c r="AX6" s="616"/>
      <c r="AY6" s="616"/>
      <c r="AZ6" s="616"/>
      <c r="BA6" s="616"/>
      <c r="BB6" s="616"/>
      <c r="BC6" s="616"/>
      <c r="BD6" s="616"/>
      <c r="BE6" s="616"/>
      <c r="BF6" s="617"/>
      <c r="BG6" s="618">
        <v>922655</v>
      </c>
      <c r="BH6" s="619"/>
      <c r="BI6" s="619"/>
      <c r="BJ6" s="619"/>
      <c r="BK6" s="619"/>
      <c r="BL6" s="619"/>
      <c r="BM6" s="619"/>
      <c r="BN6" s="620"/>
      <c r="BO6" s="671">
        <v>99.2</v>
      </c>
      <c r="BP6" s="671"/>
      <c r="BQ6" s="671"/>
      <c r="BR6" s="671"/>
      <c r="BS6" s="672">
        <v>9798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86300</v>
      </c>
      <c r="CS6" s="619"/>
      <c r="CT6" s="619"/>
      <c r="CU6" s="619"/>
      <c r="CV6" s="619"/>
      <c r="CW6" s="619"/>
      <c r="CX6" s="619"/>
      <c r="CY6" s="620"/>
      <c r="CZ6" s="671">
        <v>1</v>
      </c>
      <c r="DA6" s="671"/>
      <c r="DB6" s="671"/>
      <c r="DC6" s="671"/>
      <c r="DD6" s="624">
        <v>2295</v>
      </c>
      <c r="DE6" s="619"/>
      <c r="DF6" s="619"/>
      <c r="DG6" s="619"/>
      <c r="DH6" s="619"/>
      <c r="DI6" s="619"/>
      <c r="DJ6" s="619"/>
      <c r="DK6" s="619"/>
      <c r="DL6" s="619"/>
      <c r="DM6" s="619"/>
      <c r="DN6" s="619"/>
      <c r="DO6" s="619"/>
      <c r="DP6" s="620"/>
      <c r="DQ6" s="624">
        <v>84050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1059</v>
      </c>
      <c r="S7" s="619"/>
      <c r="T7" s="619"/>
      <c r="U7" s="619"/>
      <c r="V7" s="619"/>
      <c r="W7" s="619"/>
      <c r="X7" s="619"/>
      <c r="Y7" s="620"/>
      <c r="Z7" s="671">
        <v>0</v>
      </c>
      <c r="AA7" s="671"/>
      <c r="AB7" s="671"/>
      <c r="AC7" s="671"/>
      <c r="AD7" s="672">
        <v>1059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294090</v>
      </c>
      <c r="BH7" s="619"/>
      <c r="BI7" s="619"/>
      <c r="BJ7" s="619"/>
      <c r="BK7" s="619"/>
      <c r="BL7" s="619"/>
      <c r="BM7" s="619"/>
      <c r="BN7" s="620"/>
      <c r="BO7" s="671">
        <v>31.6</v>
      </c>
      <c r="BP7" s="671"/>
      <c r="BQ7" s="671"/>
      <c r="BR7" s="671"/>
      <c r="BS7" s="672">
        <v>9798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911896</v>
      </c>
      <c r="CS7" s="619"/>
      <c r="CT7" s="619"/>
      <c r="CU7" s="619"/>
      <c r="CV7" s="619"/>
      <c r="CW7" s="619"/>
      <c r="CX7" s="619"/>
      <c r="CY7" s="620"/>
      <c r="CZ7" s="671">
        <v>10.7</v>
      </c>
      <c r="DA7" s="671"/>
      <c r="DB7" s="671"/>
      <c r="DC7" s="671"/>
      <c r="DD7" s="624">
        <v>196240</v>
      </c>
      <c r="DE7" s="619"/>
      <c r="DF7" s="619"/>
      <c r="DG7" s="619"/>
      <c r="DH7" s="619"/>
      <c r="DI7" s="619"/>
      <c r="DJ7" s="619"/>
      <c r="DK7" s="619"/>
      <c r="DL7" s="619"/>
      <c r="DM7" s="619"/>
      <c r="DN7" s="619"/>
      <c r="DO7" s="619"/>
      <c r="DP7" s="620"/>
      <c r="DQ7" s="624">
        <v>743610</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2102</v>
      </c>
      <c r="S8" s="619"/>
      <c r="T8" s="619"/>
      <c r="U8" s="619"/>
      <c r="V8" s="619"/>
      <c r="W8" s="619"/>
      <c r="X8" s="619"/>
      <c r="Y8" s="620"/>
      <c r="Z8" s="671">
        <v>0</v>
      </c>
      <c r="AA8" s="671"/>
      <c r="AB8" s="671"/>
      <c r="AC8" s="671"/>
      <c r="AD8" s="672">
        <v>2102</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8788</v>
      </c>
      <c r="BH8" s="619"/>
      <c r="BI8" s="619"/>
      <c r="BJ8" s="619"/>
      <c r="BK8" s="619"/>
      <c r="BL8" s="619"/>
      <c r="BM8" s="619"/>
      <c r="BN8" s="620"/>
      <c r="BO8" s="671">
        <v>0.9</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2073547</v>
      </c>
      <c r="CS8" s="619"/>
      <c r="CT8" s="619"/>
      <c r="CU8" s="619"/>
      <c r="CV8" s="619"/>
      <c r="CW8" s="619"/>
      <c r="CX8" s="619"/>
      <c r="CY8" s="620"/>
      <c r="CZ8" s="671">
        <v>24.3</v>
      </c>
      <c r="DA8" s="671"/>
      <c r="DB8" s="671"/>
      <c r="DC8" s="671"/>
      <c r="DD8" s="624">
        <v>778358</v>
      </c>
      <c r="DE8" s="619"/>
      <c r="DF8" s="619"/>
      <c r="DG8" s="619"/>
      <c r="DH8" s="619"/>
      <c r="DI8" s="619"/>
      <c r="DJ8" s="619"/>
      <c r="DK8" s="619"/>
      <c r="DL8" s="619"/>
      <c r="DM8" s="619"/>
      <c r="DN8" s="619"/>
      <c r="DO8" s="619"/>
      <c r="DP8" s="620"/>
      <c r="DQ8" s="624">
        <v>862683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1744</v>
      </c>
      <c r="S9" s="619"/>
      <c r="T9" s="619"/>
      <c r="U9" s="619"/>
      <c r="V9" s="619"/>
      <c r="W9" s="619"/>
      <c r="X9" s="619"/>
      <c r="Y9" s="620"/>
      <c r="Z9" s="671">
        <v>0</v>
      </c>
      <c r="AA9" s="671"/>
      <c r="AB9" s="671"/>
      <c r="AC9" s="671"/>
      <c r="AD9" s="672">
        <v>1744</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231902</v>
      </c>
      <c r="BH9" s="619"/>
      <c r="BI9" s="619"/>
      <c r="BJ9" s="619"/>
      <c r="BK9" s="619"/>
      <c r="BL9" s="619"/>
      <c r="BM9" s="619"/>
      <c r="BN9" s="620"/>
      <c r="BO9" s="671">
        <v>24.9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468132</v>
      </c>
      <c r="CS9" s="619"/>
      <c r="CT9" s="619"/>
      <c r="CU9" s="619"/>
      <c r="CV9" s="619"/>
      <c r="CW9" s="619"/>
      <c r="CX9" s="619"/>
      <c r="CY9" s="620"/>
      <c r="CZ9" s="671">
        <v>5.5</v>
      </c>
      <c r="DA9" s="671"/>
      <c r="DB9" s="671"/>
      <c r="DC9" s="671"/>
      <c r="DD9" s="624">
        <v>30278</v>
      </c>
      <c r="DE9" s="619"/>
      <c r="DF9" s="619"/>
      <c r="DG9" s="619"/>
      <c r="DH9" s="619"/>
      <c r="DI9" s="619"/>
      <c r="DJ9" s="619"/>
      <c r="DK9" s="619"/>
      <c r="DL9" s="619"/>
      <c r="DM9" s="619"/>
      <c r="DN9" s="619"/>
      <c r="DO9" s="619"/>
      <c r="DP9" s="620"/>
      <c r="DQ9" s="624">
        <v>377968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135384</v>
      </c>
      <c r="S10" s="619"/>
      <c r="T10" s="619"/>
      <c r="U10" s="619"/>
      <c r="V10" s="619"/>
      <c r="W10" s="619"/>
      <c r="X10" s="619"/>
      <c r="Y10" s="620"/>
      <c r="Z10" s="671">
        <v>1.5</v>
      </c>
      <c r="AA10" s="671"/>
      <c r="AB10" s="671"/>
      <c r="AC10" s="671"/>
      <c r="AD10" s="672">
        <v>135384</v>
      </c>
      <c r="AE10" s="672"/>
      <c r="AF10" s="672"/>
      <c r="AG10" s="672"/>
      <c r="AH10" s="672"/>
      <c r="AI10" s="672"/>
      <c r="AJ10" s="672"/>
      <c r="AK10" s="672"/>
      <c r="AL10" s="641">
        <v>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24577</v>
      </c>
      <c r="BH10" s="619"/>
      <c r="BI10" s="619"/>
      <c r="BJ10" s="619"/>
      <c r="BK10" s="619"/>
      <c r="BL10" s="619"/>
      <c r="BM10" s="619"/>
      <c r="BN10" s="620"/>
      <c r="BO10" s="671">
        <v>2.6</v>
      </c>
      <c r="BP10" s="671"/>
      <c r="BQ10" s="671"/>
      <c r="BR10" s="671"/>
      <c r="BS10" s="624">
        <v>4875</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11129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1129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1734</v>
      </c>
      <c r="S11" s="619"/>
      <c r="T11" s="619"/>
      <c r="U11" s="619"/>
      <c r="V11" s="619"/>
      <c r="W11" s="619"/>
      <c r="X11" s="619"/>
      <c r="Y11" s="620"/>
      <c r="Z11" s="671">
        <v>0</v>
      </c>
      <c r="AA11" s="671"/>
      <c r="AB11" s="671"/>
      <c r="AC11" s="671"/>
      <c r="AD11" s="672">
        <v>1734</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28823</v>
      </c>
      <c r="BH11" s="619"/>
      <c r="BI11" s="619"/>
      <c r="BJ11" s="619"/>
      <c r="BK11" s="619"/>
      <c r="BL11" s="619"/>
      <c r="BM11" s="619"/>
      <c r="BN11" s="620"/>
      <c r="BO11" s="671">
        <v>3.1</v>
      </c>
      <c r="BP11" s="671"/>
      <c r="BQ11" s="671"/>
      <c r="BR11" s="671"/>
      <c r="BS11" s="624">
        <v>4923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1870003</v>
      </c>
      <c r="CS11" s="619"/>
      <c r="CT11" s="619"/>
      <c r="CU11" s="619"/>
      <c r="CV11" s="619"/>
      <c r="CW11" s="619"/>
      <c r="CX11" s="619"/>
      <c r="CY11" s="620"/>
      <c r="CZ11" s="671">
        <v>22</v>
      </c>
      <c r="DA11" s="671"/>
      <c r="DB11" s="671"/>
      <c r="DC11" s="671"/>
      <c r="DD11" s="624">
        <v>1160075</v>
      </c>
      <c r="DE11" s="619"/>
      <c r="DF11" s="619"/>
      <c r="DG11" s="619"/>
      <c r="DH11" s="619"/>
      <c r="DI11" s="619"/>
      <c r="DJ11" s="619"/>
      <c r="DK11" s="619"/>
      <c r="DL11" s="619"/>
      <c r="DM11" s="619"/>
      <c r="DN11" s="619"/>
      <c r="DO11" s="619"/>
      <c r="DP11" s="620"/>
      <c r="DQ11" s="624">
        <v>838875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571368</v>
      </c>
      <c r="BH12" s="619"/>
      <c r="BI12" s="619"/>
      <c r="BJ12" s="619"/>
      <c r="BK12" s="619"/>
      <c r="BL12" s="619"/>
      <c r="BM12" s="619"/>
      <c r="BN12" s="620"/>
      <c r="BO12" s="671">
        <v>61.4</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670427</v>
      </c>
      <c r="CS12" s="619"/>
      <c r="CT12" s="619"/>
      <c r="CU12" s="619"/>
      <c r="CV12" s="619"/>
      <c r="CW12" s="619"/>
      <c r="CX12" s="619"/>
      <c r="CY12" s="620"/>
      <c r="CZ12" s="671">
        <v>7.9</v>
      </c>
      <c r="DA12" s="671"/>
      <c r="DB12" s="671"/>
      <c r="DC12" s="671"/>
      <c r="DD12" s="624">
        <v>420341</v>
      </c>
      <c r="DE12" s="619"/>
      <c r="DF12" s="619"/>
      <c r="DG12" s="619"/>
      <c r="DH12" s="619"/>
      <c r="DI12" s="619"/>
      <c r="DJ12" s="619"/>
      <c r="DK12" s="619"/>
      <c r="DL12" s="619"/>
      <c r="DM12" s="619"/>
      <c r="DN12" s="619"/>
      <c r="DO12" s="619"/>
      <c r="DP12" s="620"/>
      <c r="DQ12" s="624">
        <v>226379</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20421</v>
      </c>
      <c r="S13" s="619"/>
      <c r="T13" s="619"/>
      <c r="U13" s="619"/>
      <c r="V13" s="619"/>
      <c r="W13" s="619"/>
      <c r="X13" s="619"/>
      <c r="Y13" s="620"/>
      <c r="Z13" s="671">
        <v>0.2</v>
      </c>
      <c r="AA13" s="671"/>
      <c r="AB13" s="671"/>
      <c r="AC13" s="671"/>
      <c r="AD13" s="672">
        <v>20421</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546819</v>
      </c>
      <c r="BH13" s="619"/>
      <c r="BI13" s="619"/>
      <c r="BJ13" s="619"/>
      <c r="BK13" s="619"/>
      <c r="BL13" s="619"/>
      <c r="BM13" s="619"/>
      <c r="BN13" s="620"/>
      <c r="BO13" s="671">
        <v>58.8</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717967</v>
      </c>
      <c r="CS13" s="619"/>
      <c r="CT13" s="619"/>
      <c r="CU13" s="619"/>
      <c r="CV13" s="619"/>
      <c r="CW13" s="619"/>
      <c r="CX13" s="619"/>
      <c r="CY13" s="620"/>
      <c r="CZ13" s="671">
        <v>8.4</v>
      </c>
      <c r="DA13" s="671"/>
      <c r="DB13" s="671"/>
      <c r="DC13" s="671"/>
      <c r="DD13" s="624">
        <v>335964</v>
      </c>
      <c r="DE13" s="619"/>
      <c r="DF13" s="619"/>
      <c r="DG13" s="619"/>
      <c r="DH13" s="619"/>
      <c r="DI13" s="619"/>
      <c r="DJ13" s="619"/>
      <c r="DK13" s="619"/>
      <c r="DL13" s="619"/>
      <c r="DM13" s="619"/>
      <c r="DN13" s="619"/>
      <c r="DO13" s="619"/>
      <c r="DP13" s="620"/>
      <c r="DQ13" s="624">
        <v>494957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12552</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301716</v>
      </c>
      <c r="CS14" s="619"/>
      <c r="CT14" s="619"/>
      <c r="CU14" s="619"/>
      <c r="CV14" s="619"/>
      <c r="CW14" s="619"/>
      <c r="CX14" s="619"/>
      <c r="CY14" s="620"/>
      <c r="CZ14" s="671">
        <v>3.5</v>
      </c>
      <c r="DA14" s="671"/>
      <c r="DB14" s="671"/>
      <c r="DC14" s="671"/>
      <c r="DD14" s="624">
        <v>3253</v>
      </c>
      <c r="DE14" s="619"/>
      <c r="DF14" s="619"/>
      <c r="DG14" s="619"/>
      <c r="DH14" s="619"/>
      <c r="DI14" s="619"/>
      <c r="DJ14" s="619"/>
      <c r="DK14" s="619"/>
      <c r="DL14" s="619"/>
      <c r="DM14" s="619"/>
      <c r="DN14" s="619"/>
      <c r="DO14" s="619"/>
      <c r="DP14" s="620"/>
      <c r="DQ14" s="624">
        <v>216153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1174</v>
      </c>
      <c r="S15" s="619"/>
      <c r="T15" s="619"/>
      <c r="U15" s="619"/>
      <c r="V15" s="619"/>
      <c r="W15" s="619"/>
      <c r="X15" s="619"/>
      <c r="Y15" s="620"/>
      <c r="Z15" s="671">
        <v>0</v>
      </c>
      <c r="AA15" s="671"/>
      <c r="AB15" s="671"/>
      <c r="AC15" s="671"/>
      <c r="AD15" s="672">
        <v>1174</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44645</v>
      </c>
      <c r="BH15" s="619"/>
      <c r="BI15" s="619"/>
      <c r="BJ15" s="619"/>
      <c r="BK15" s="619"/>
      <c r="BL15" s="619"/>
      <c r="BM15" s="619"/>
      <c r="BN15" s="620"/>
      <c r="BO15" s="671">
        <v>4.8</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606930</v>
      </c>
      <c r="CS15" s="619"/>
      <c r="CT15" s="619"/>
      <c r="CU15" s="619"/>
      <c r="CV15" s="619"/>
      <c r="CW15" s="619"/>
      <c r="CX15" s="619"/>
      <c r="CY15" s="620"/>
      <c r="CZ15" s="671">
        <v>7.1</v>
      </c>
      <c r="DA15" s="671"/>
      <c r="DB15" s="671"/>
      <c r="DC15" s="671"/>
      <c r="DD15" s="624">
        <v>60127</v>
      </c>
      <c r="DE15" s="619"/>
      <c r="DF15" s="619"/>
      <c r="DG15" s="619"/>
      <c r="DH15" s="619"/>
      <c r="DI15" s="619"/>
      <c r="DJ15" s="619"/>
      <c r="DK15" s="619"/>
      <c r="DL15" s="619"/>
      <c r="DM15" s="619"/>
      <c r="DN15" s="619"/>
      <c r="DO15" s="619"/>
      <c r="DP15" s="620"/>
      <c r="DQ15" s="624">
        <v>511911</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3430214</v>
      </c>
      <c r="S16" s="619"/>
      <c r="T16" s="619"/>
      <c r="U16" s="619"/>
      <c r="V16" s="619"/>
      <c r="W16" s="619"/>
      <c r="X16" s="619"/>
      <c r="Y16" s="620"/>
      <c r="Z16" s="671">
        <v>39.299999999999997</v>
      </c>
      <c r="AA16" s="671"/>
      <c r="AB16" s="671"/>
      <c r="AC16" s="671"/>
      <c r="AD16" s="672">
        <v>3214989</v>
      </c>
      <c r="AE16" s="672"/>
      <c r="AF16" s="672"/>
      <c r="AG16" s="672"/>
      <c r="AH16" s="672"/>
      <c r="AI16" s="672"/>
      <c r="AJ16" s="672"/>
      <c r="AK16" s="672"/>
      <c r="AL16" s="641">
        <v>71.599999999999994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3214989</v>
      </c>
      <c r="S17" s="619"/>
      <c r="T17" s="619"/>
      <c r="U17" s="619"/>
      <c r="V17" s="619"/>
      <c r="W17" s="619"/>
      <c r="X17" s="619"/>
      <c r="Y17" s="620"/>
      <c r="Z17" s="671">
        <v>36.799999999999997</v>
      </c>
      <c r="AA17" s="671"/>
      <c r="AB17" s="671"/>
      <c r="AC17" s="671"/>
      <c r="AD17" s="672">
        <v>3214989</v>
      </c>
      <c r="AE17" s="672"/>
      <c r="AF17" s="672"/>
      <c r="AG17" s="672"/>
      <c r="AH17" s="672"/>
      <c r="AI17" s="672"/>
      <c r="AJ17" s="672"/>
      <c r="AK17" s="672"/>
      <c r="AL17" s="641">
        <v>71.599999999999994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798971</v>
      </c>
      <c r="CS17" s="619"/>
      <c r="CT17" s="619"/>
      <c r="CU17" s="619"/>
      <c r="CV17" s="619"/>
      <c r="CW17" s="619"/>
      <c r="CX17" s="619"/>
      <c r="CY17" s="620"/>
      <c r="CZ17" s="671">
        <v>9.4</v>
      </c>
      <c r="DA17" s="671"/>
      <c r="DB17" s="671"/>
      <c r="DC17" s="671"/>
      <c r="DD17" s="624" t="s">
        <v>109</v>
      </c>
      <c r="DE17" s="619"/>
      <c r="DF17" s="619"/>
      <c r="DG17" s="619"/>
      <c r="DH17" s="619"/>
      <c r="DI17" s="619"/>
      <c r="DJ17" s="619"/>
      <c r="DK17" s="619"/>
      <c r="DL17" s="619"/>
      <c r="DM17" s="619"/>
      <c r="DN17" s="619"/>
      <c r="DO17" s="619"/>
      <c r="DP17" s="620"/>
      <c r="DQ17" s="624">
        <v>798971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215217</v>
      </c>
      <c r="S18" s="619"/>
      <c r="T18" s="619"/>
      <c r="U18" s="619"/>
      <c r="V18" s="619"/>
      <c r="W18" s="619"/>
      <c r="X18" s="619"/>
      <c r="Y18" s="620"/>
      <c r="Z18" s="671">
        <v>2.5</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8</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7205</v>
      </c>
      <c r="BH19" s="619"/>
      <c r="BI19" s="619"/>
      <c r="BJ19" s="619"/>
      <c r="BK19" s="619"/>
      <c r="BL19" s="619"/>
      <c r="BM19" s="619"/>
      <c r="BN19" s="620"/>
      <c r="BO19" s="671">
        <v>0.8</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4659667</v>
      </c>
      <c r="S20" s="619"/>
      <c r="T20" s="619"/>
      <c r="U20" s="619"/>
      <c r="V20" s="619"/>
      <c r="W20" s="619"/>
      <c r="X20" s="619"/>
      <c r="Y20" s="620"/>
      <c r="Z20" s="671">
        <v>53.3</v>
      </c>
      <c r="AA20" s="671"/>
      <c r="AB20" s="671"/>
      <c r="AC20" s="671"/>
      <c r="AD20" s="672">
        <v>4444442</v>
      </c>
      <c r="AE20" s="672"/>
      <c r="AF20" s="672"/>
      <c r="AG20" s="672"/>
      <c r="AH20" s="672"/>
      <c r="AI20" s="672"/>
      <c r="AJ20" s="672"/>
      <c r="AK20" s="672"/>
      <c r="AL20" s="641">
        <v>98.9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7205</v>
      </c>
      <c r="BH20" s="619"/>
      <c r="BI20" s="619"/>
      <c r="BJ20" s="619"/>
      <c r="BK20" s="619"/>
      <c r="BL20" s="619"/>
      <c r="BM20" s="619"/>
      <c r="BN20" s="620"/>
      <c r="BO20" s="671">
        <v>0.8</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8517018</v>
      </c>
      <c r="CS20" s="619"/>
      <c r="CT20" s="619"/>
      <c r="CU20" s="619"/>
      <c r="CV20" s="619"/>
      <c r="CW20" s="619"/>
      <c r="CX20" s="619"/>
      <c r="CY20" s="620"/>
      <c r="CZ20" s="671">
        <v>100</v>
      </c>
      <c r="DA20" s="671"/>
      <c r="DB20" s="671"/>
      <c r="DC20" s="671"/>
      <c r="DD20" s="624">
        <v>2986931</v>
      </c>
      <c r="DE20" s="619"/>
      <c r="DF20" s="619"/>
      <c r="DG20" s="619"/>
      <c r="DH20" s="619"/>
      <c r="DI20" s="619"/>
      <c r="DJ20" s="619"/>
      <c r="DK20" s="619"/>
      <c r="DL20" s="619"/>
      <c r="DM20" s="619"/>
      <c r="DN20" s="619"/>
      <c r="DO20" s="619"/>
      <c r="DP20" s="620"/>
      <c r="DQ20" s="624">
        <v>5156686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1075</v>
      </c>
      <c r="S21" s="619"/>
      <c r="T21" s="619"/>
      <c r="U21" s="619"/>
      <c r="V21" s="619"/>
      <c r="W21" s="619"/>
      <c r="X21" s="619"/>
      <c r="Y21" s="620"/>
      <c r="Z21" s="671">
        <v>0</v>
      </c>
      <c r="AA21" s="671"/>
      <c r="AB21" s="671"/>
      <c r="AC21" s="671"/>
      <c r="AD21" s="672">
        <v>1075</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7205</v>
      </c>
      <c r="BH21" s="619"/>
      <c r="BI21" s="619"/>
      <c r="BJ21" s="619"/>
      <c r="BK21" s="619"/>
      <c r="BL21" s="619"/>
      <c r="BM21" s="619"/>
      <c r="BN21" s="620"/>
      <c r="BO21" s="671">
        <v>0.8</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38705</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162156</v>
      </c>
      <c r="S23" s="619"/>
      <c r="T23" s="619"/>
      <c r="U23" s="619"/>
      <c r="V23" s="619"/>
      <c r="W23" s="619"/>
      <c r="X23" s="619"/>
      <c r="Y23" s="620"/>
      <c r="Z23" s="671">
        <v>1.9</v>
      </c>
      <c r="AA23" s="671"/>
      <c r="AB23" s="671"/>
      <c r="AC23" s="671"/>
      <c r="AD23" s="672" t="s">
        <v>109</v>
      </c>
      <c r="AE23" s="672"/>
      <c r="AF23" s="672"/>
      <c r="AG23" s="672"/>
      <c r="AH23" s="672"/>
      <c r="AI23" s="672"/>
      <c r="AJ23" s="672"/>
      <c r="AK23" s="672"/>
      <c r="AL23" s="641" t="s">
        <v>109</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34976</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2334759</v>
      </c>
      <c r="CS24" s="669"/>
      <c r="CT24" s="669"/>
      <c r="CU24" s="669"/>
      <c r="CV24" s="669"/>
      <c r="CW24" s="669"/>
      <c r="CX24" s="669"/>
      <c r="CY24" s="716"/>
      <c r="CZ24" s="720">
        <v>27.4</v>
      </c>
      <c r="DA24" s="721"/>
      <c r="DB24" s="721"/>
      <c r="DC24" s="722"/>
      <c r="DD24" s="715">
        <v>1906374</v>
      </c>
      <c r="DE24" s="669"/>
      <c r="DF24" s="669"/>
      <c r="DG24" s="669"/>
      <c r="DH24" s="669"/>
      <c r="DI24" s="669"/>
      <c r="DJ24" s="669"/>
      <c r="DK24" s="716"/>
      <c r="DL24" s="715">
        <v>1880896</v>
      </c>
      <c r="DM24" s="669"/>
      <c r="DN24" s="669"/>
      <c r="DO24" s="669"/>
      <c r="DP24" s="669"/>
      <c r="DQ24" s="669"/>
      <c r="DR24" s="669"/>
      <c r="DS24" s="669"/>
      <c r="DT24" s="669"/>
      <c r="DU24" s="669"/>
      <c r="DV24" s="716"/>
      <c r="DW24" s="717">
        <v>39.700000000000003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459799</v>
      </c>
      <c r="S25" s="619"/>
      <c r="T25" s="619"/>
      <c r="U25" s="619"/>
      <c r="V25" s="619"/>
      <c r="W25" s="619"/>
      <c r="X25" s="619"/>
      <c r="Y25" s="620"/>
      <c r="Z25" s="671">
        <v>5.3</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923349</v>
      </c>
      <c r="CS25" s="637"/>
      <c r="CT25" s="637"/>
      <c r="CU25" s="637"/>
      <c r="CV25" s="637"/>
      <c r="CW25" s="637"/>
      <c r="CX25" s="637"/>
      <c r="CY25" s="638"/>
      <c r="CZ25" s="621">
        <v>10.8</v>
      </c>
      <c r="DA25" s="639"/>
      <c r="DB25" s="639"/>
      <c r="DC25" s="640"/>
      <c r="DD25" s="624">
        <v>858401</v>
      </c>
      <c r="DE25" s="637"/>
      <c r="DF25" s="637"/>
      <c r="DG25" s="637"/>
      <c r="DH25" s="637"/>
      <c r="DI25" s="637"/>
      <c r="DJ25" s="637"/>
      <c r="DK25" s="638"/>
      <c r="DL25" s="624">
        <v>833339</v>
      </c>
      <c r="DM25" s="637"/>
      <c r="DN25" s="637"/>
      <c r="DO25" s="637"/>
      <c r="DP25" s="637"/>
      <c r="DQ25" s="637"/>
      <c r="DR25" s="637"/>
      <c r="DS25" s="637"/>
      <c r="DT25" s="637"/>
      <c r="DU25" s="637"/>
      <c r="DV25" s="638"/>
      <c r="DW25" s="641">
        <v>17.600000000000001</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568590</v>
      </c>
      <c r="CS26" s="619"/>
      <c r="CT26" s="619"/>
      <c r="CU26" s="619"/>
      <c r="CV26" s="619"/>
      <c r="CW26" s="619"/>
      <c r="CX26" s="619"/>
      <c r="CY26" s="620"/>
      <c r="CZ26" s="621">
        <v>6.7</v>
      </c>
      <c r="DA26" s="639"/>
      <c r="DB26" s="639"/>
      <c r="DC26" s="640"/>
      <c r="DD26" s="624">
        <v>503723</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1199892</v>
      </c>
      <c r="S27" s="619"/>
      <c r="T27" s="619"/>
      <c r="U27" s="619"/>
      <c r="V27" s="619"/>
      <c r="W27" s="619"/>
      <c r="X27" s="619"/>
      <c r="Y27" s="620"/>
      <c r="Z27" s="671">
        <v>13.7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929860</v>
      </c>
      <c r="BH27" s="619"/>
      <c r="BI27" s="619"/>
      <c r="BJ27" s="619"/>
      <c r="BK27" s="619"/>
      <c r="BL27" s="619"/>
      <c r="BM27" s="619"/>
      <c r="BN27" s="620"/>
      <c r="BO27" s="671">
        <v>100</v>
      </c>
      <c r="BP27" s="671"/>
      <c r="BQ27" s="671"/>
      <c r="BR27" s="671"/>
      <c r="BS27" s="624">
        <v>9798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612439</v>
      </c>
      <c r="CS27" s="637"/>
      <c r="CT27" s="637"/>
      <c r="CU27" s="637"/>
      <c r="CV27" s="637"/>
      <c r="CW27" s="637"/>
      <c r="CX27" s="637"/>
      <c r="CY27" s="638"/>
      <c r="CZ27" s="621">
        <v>7.2</v>
      </c>
      <c r="DA27" s="639"/>
      <c r="DB27" s="639"/>
      <c r="DC27" s="640"/>
      <c r="DD27" s="624">
        <v>249002</v>
      </c>
      <c r="DE27" s="637"/>
      <c r="DF27" s="637"/>
      <c r="DG27" s="637"/>
      <c r="DH27" s="637"/>
      <c r="DI27" s="637"/>
      <c r="DJ27" s="637"/>
      <c r="DK27" s="638"/>
      <c r="DL27" s="624">
        <v>248586</v>
      </c>
      <c r="DM27" s="637"/>
      <c r="DN27" s="637"/>
      <c r="DO27" s="637"/>
      <c r="DP27" s="637"/>
      <c r="DQ27" s="637"/>
      <c r="DR27" s="637"/>
      <c r="DS27" s="637"/>
      <c r="DT27" s="637"/>
      <c r="DU27" s="637"/>
      <c r="DV27" s="638"/>
      <c r="DW27" s="641">
        <v>5.2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91617</v>
      </c>
      <c r="S28" s="619"/>
      <c r="T28" s="619"/>
      <c r="U28" s="619"/>
      <c r="V28" s="619"/>
      <c r="W28" s="619"/>
      <c r="X28" s="619"/>
      <c r="Y28" s="620"/>
      <c r="Z28" s="671">
        <v>1</v>
      </c>
      <c r="AA28" s="671"/>
      <c r="AB28" s="671"/>
      <c r="AC28" s="671"/>
      <c r="AD28" s="672">
        <v>43288</v>
      </c>
      <c r="AE28" s="672"/>
      <c r="AF28" s="672"/>
      <c r="AG28" s="672"/>
      <c r="AH28" s="672"/>
      <c r="AI28" s="672"/>
      <c r="AJ28" s="672"/>
      <c r="AK28" s="672"/>
      <c r="AL28" s="641">
        <v>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798971</v>
      </c>
      <c r="CS28" s="619"/>
      <c r="CT28" s="619"/>
      <c r="CU28" s="619"/>
      <c r="CV28" s="619"/>
      <c r="CW28" s="619"/>
      <c r="CX28" s="619"/>
      <c r="CY28" s="620"/>
      <c r="CZ28" s="621">
        <v>9.4</v>
      </c>
      <c r="DA28" s="639"/>
      <c r="DB28" s="639"/>
      <c r="DC28" s="640"/>
      <c r="DD28" s="624">
        <v>798971</v>
      </c>
      <c r="DE28" s="619"/>
      <c r="DF28" s="619"/>
      <c r="DG28" s="619"/>
      <c r="DH28" s="619"/>
      <c r="DI28" s="619"/>
      <c r="DJ28" s="619"/>
      <c r="DK28" s="620"/>
      <c r="DL28" s="624">
        <v>798971</v>
      </c>
      <c r="DM28" s="619"/>
      <c r="DN28" s="619"/>
      <c r="DO28" s="619"/>
      <c r="DP28" s="619"/>
      <c r="DQ28" s="619"/>
      <c r="DR28" s="619"/>
      <c r="DS28" s="619"/>
      <c r="DT28" s="619"/>
      <c r="DU28" s="619"/>
      <c r="DV28" s="620"/>
      <c r="DW28" s="641">
        <v>16.899999999999999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58439</v>
      </c>
      <c r="S29" s="619"/>
      <c r="T29" s="619"/>
      <c r="U29" s="619"/>
      <c r="V29" s="619"/>
      <c r="W29" s="619"/>
      <c r="X29" s="619"/>
      <c r="Y29" s="620"/>
      <c r="Z29" s="671">
        <v>0.7</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5" t="s">
        <v>286</v>
      </c>
      <c r="CG29" s="652"/>
      <c r="CH29" s="652"/>
      <c r="CI29" s="652"/>
      <c r="CJ29" s="652"/>
      <c r="CK29" s="652"/>
      <c r="CL29" s="652"/>
      <c r="CM29" s="652"/>
      <c r="CN29" s="652"/>
      <c r="CO29" s="652"/>
      <c r="CP29" s="652"/>
      <c r="CQ29" s="653"/>
      <c r="CR29" s="618">
        <v>798871</v>
      </c>
      <c r="CS29" s="637"/>
      <c r="CT29" s="637"/>
      <c r="CU29" s="637"/>
      <c r="CV29" s="637"/>
      <c r="CW29" s="637"/>
      <c r="CX29" s="637"/>
      <c r="CY29" s="638"/>
      <c r="CZ29" s="621">
        <v>9.4</v>
      </c>
      <c r="DA29" s="639"/>
      <c r="DB29" s="639"/>
      <c r="DC29" s="640"/>
      <c r="DD29" s="624">
        <v>798871</v>
      </c>
      <c r="DE29" s="637"/>
      <c r="DF29" s="637"/>
      <c r="DG29" s="637"/>
      <c r="DH29" s="637"/>
      <c r="DI29" s="637"/>
      <c r="DJ29" s="637"/>
      <c r="DK29" s="638"/>
      <c r="DL29" s="624">
        <v>798871</v>
      </c>
      <c r="DM29" s="637"/>
      <c r="DN29" s="637"/>
      <c r="DO29" s="637"/>
      <c r="DP29" s="637"/>
      <c r="DQ29" s="637"/>
      <c r="DR29" s="637"/>
      <c r="DS29" s="637"/>
      <c r="DT29" s="637"/>
      <c r="DU29" s="637"/>
      <c r="DV29" s="638"/>
      <c r="DW29" s="641">
        <v>16.899999999999999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409375</v>
      </c>
      <c r="S30" s="619"/>
      <c r="T30" s="619"/>
      <c r="U30" s="619"/>
      <c r="V30" s="619"/>
      <c r="W30" s="619"/>
      <c r="X30" s="619"/>
      <c r="Y30" s="620"/>
      <c r="Z30" s="671">
        <v>4.7</v>
      </c>
      <c r="AA30" s="671"/>
      <c r="AB30" s="671"/>
      <c r="AC30" s="671"/>
      <c r="AD30" s="672" t="s">
        <v>109</v>
      </c>
      <c r="AE30" s="672"/>
      <c r="AF30" s="672"/>
      <c r="AG30" s="672"/>
      <c r="AH30" s="672"/>
      <c r="AI30" s="672"/>
      <c r="AJ30" s="672"/>
      <c r="AK30" s="672"/>
      <c r="AL30" s="641" t="s">
        <v>109</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99.8</v>
      </c>
      <c r="BH30" s="685"/>
      <c r="BI30" s="685"/>
      <c r="BJ30" s="685"/>
      <c r="BK30" s="685"/>
      <c r="BL30" s="685"/>
      <c r="BM30" s="686">
        <v>99.5</v>
      </c>
      <c r="BN30" s="685"/>
      <c r="BO30" s="685"/>
      <c r="BP30" s="685"/>
      <c r="BQ30" s="687"/>
      <c r="BR30" s="684">
        <v>99.9</v>
      </c>
      <c r="BS30" s="685"/>
      <c r="BT30" s="685"/>
      <c r="BU30" s="685"/>
      <c r="BV30" s="685"/>
      <c r="BW30" s="685"/>
      <c r="BX30" s="686">
        <v>99.6</v>
      </c>
      <c r="BY30" s="685"/>
      <c r="BZ30" s="685"/>
      <c r="CA30" s="685"/>
      <c r="CB30" s="687"/>
      <c r="CD30" s="690"/>
      <c r="CE30" s="691"/>
      <c r="CF30" s="655" t="s">
        <v>290</v>
      </c>
      <c r="CG30" s="652"/>
      <c r="CH30" s="652"/>
      <c r="CI30" s="652"/>
      <c r="CJ30" s="652"/>
      <c r="CK30" s="652"/>
      <c r="CL30" s="652"/>
      <c r="CM30" s="652"/>
      <c r="CN30" s="652"/>
      <c r="CO30" s="652"/>
      <c r="CP30" s="652"/>
      <c r="CQ30" s="653"/>
      <c r="CR30" s="618">
        <v>746830</v>
      </c>
      <c r="CS30" s="619"/>
      <c r="CT30" s="619"/>
      <c r="CU30" s="619"/>
      <c r="CV30" s="619"/>
      <c r="CW30" s="619"/>
      <c r="CX30" s="619"/>
      <c r="CY30" s="620"/>
      <c r="CZ30" s="621">
        <v>8.8000000000000007</v>
      </c>
      <c r="DA30" s="639"/>
      <c r="DB30" s="639"/>
      <c r="DC30" s="640"/>
      <c r="DD30" s="624">
        <v>746830</v>
      </c>
      <c r="DE30" s="619"/>
      <c r="DF30" s="619"/>
      <c r="DG30" s="619"/>
      <c r="DH30" s="619"/>
      <c r="DI30" s="619"/>
      <c r="DJ30" s="619"/>
      <c r="DK30" s="620"/>
      <c r="DL30" s="624">
        <v>746830</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156117</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99.6</v>
      </c>
      <c r="BH31" s="637"/>
      <c r="BI31" s="637"/>
      <c r="BJ31" s="637"/>
      <c r="BK31" s="637"/>
      <c r="BL31" s="637"/>
      <c r="BM31" s="673">
        <v>99.2</v>
      </c>
      <c r="BN31" s="683"/>
      <c r="BO31" s="683"/>
      <c r="BP31" s="683"/>
      <c r="BQ31" s="647"/>
      <c r="BR31" s="682">
        <v>99.7</v>
      </c>
      <c r="BS31" s="637"/>
      <c r="BT31" s="637"/>
      <c r="BU31" s="637"/>
      <c r="BV31" s="637"/>
      <c r="BW31" s="637"/>
      <c r="BX31" s="673">
        <v>99.3</v>
      </c>
      <c r="BY31" s="683"/>
      <c r="BZ31" s="683"/>
      <c r="CA31" s="683"/>
      <c r="CB31" s="647"/>
      <c r="CD31" s="690"/>
      <c r="CE31" s="691"/>
      <c r="CF31" s="655" t="s">
        <v>294</v>
      </c>
      <c r="CG31" s="652"/>
      <c r="CH31" s="652"/>
      <c r="CI31" s="652"/>
      <c r="CJ31" s="652"/>
      <c r="CK31" s="652"/>
      <c r="CL31" s="652"/>
      <c r="CM31" s="652"/>
      <c r="CN31" s="652"/>
      <c r="CO31" s="652"/>
      <c r="CP31" s="652"/>
      <c r="CQ31" s="653"/>
      <c r="CR31" s="618">
        <v>52041</v>
      </c>
      <c r="CS31" s="637"/>
      <c r="CT31" s="637"/>
      <c r="CU31" s="637"/>
      <c r="CV31" s="637"/>
      <c r="CW31" s="637"/>
      <c r="CX31" s="637"/>
      <c r="CY31" s="638"/>
      <c r="CZ31" s="621">
        <v>0.6</v>
      </c>
      <c r="DA31" s="639"/>
      <c r="DB31" s="639"/>
      <c r="DC31" s="640"/>
      <c r="DD31" s="624">
        <v>52041</v>
      </c>
      <c r="DE31" s="637"/>
      <c r="DF31" s="637"/>
      <c r="DG31" s="637"/>
      <c r="DH31" s="637"/>
      <c r="DI31" s="637"/>
      <c r="DJ31" s="637"/>
      <c r="DK31" s="638"/>
      <c r="DL31" s="624">
        <v>52041</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230526</v>
      </c>
      <c r="S32" s="619"/>
      <c r="T32" s="619"/>
      <c r="U32" s="619"/>
      <c r="V32" s="619"/>
      <c r="W32" s="619"/>
      <c r="X32" s="619"/>
      <c r="Y32" s="620"/>
      <c r="Z32" s="671">
        <v>2.6</v>
      </c>
      <c r="AA32" s="671"/>
      <c r="AB32" s="671"/>
      <c r="AC32" s="671"/>
      <c r="AD32" s="672">
        <v>4474</v>
      </c>
      <c r="AE32" s="672"/>
      <c r="AF32" s="672"/>
      <c r="AG32" s="672"/>
      <c r="AH32" s="672"/>
      <c r="AI32" s="672"/>
      <c r="AJ32" s="672"/>
      <c r="AK32" s="672"/>
      <c r="AL32" s="641">
        <v>0.1</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99.8</v>
      </c>
      <c r="BH32" s="603"/>
      <c r="BI32" s="603"/>
      <c r="BJ32" s="603"/>
      <c r="BK32" s="603"/>
      <c r="BL32" s="603"/>
      <c r="BM32" s="666">
        <v>99.5</v>
      </c>
      <c r="BN32" s="603"/>
      <c r="BO32" s="603"/>
      <c r="BP32" s="603"/>
      <c r="BQ32" s="660"/>
      <c r="BR32" s="681">
        <v>99.9</v>
      </c>
      <c r="BS32" s="603"/>
      <c r="BT32" s="603"/>
      <c r="BU32" s="603"/>
      <c r="BV32" s="603"/>
      <c r="BW32" s="603"/>
      <c r="BX32" s="666">
        <v>99.6</v>
      </c>
      <c r="BY32" s="603"/>
      <c r="BZ32" s="603"/>
      <c r="CA32" s="603"/>
      <c r="CB32" s="660"/>
      <c r="CD32" s="692"/>
      <c r="CE32" s="693"/>
      <c r="CF32" s="655" t="s">
        <v>297</v>
      </c>
      <c r="CG32" s="652"/>
      <c r="CH32" s="652"/>
      <c r="CI32" s="652"/>
      <c r="CJ32" s="652"/>
      <c r="CK32" s="652"/>
      <c r="CL32" s="652"/>
      <c r="CM32" s="652"/>
      <c r="CN32" s="652"/>
      <c r="CO32" s="652"/>
      <c r="CP32" s="652"/>
      <c r="CQ32" s="653"/>
      <c r="CR32" s="618">
        <v>100</v>
      </c>
      <c r="CS32" s="619"/>
      <c r="CT32" s="619"/>
      <c r="CU32" s="619"/>
      <c r="CV32" s="619"/>
      <c r="CW32" s="619"/>
      <c r="CX32" s="619"/>
      <c r="CY32" s="620"/>
      <c r="CZ32" s="621">
        <v>0</v>
      </c>
      <c r="DA32" s="639"/>
      <c r="DB32" s="639"/>
      <c r="DC32" s="640"/>
      <c r="DD32" s="624">
        <v>100</v>
      </c>
      <c r="DE32" s="619"/>
      <c r="DF32" s="619"/>
      <c r="DG32" s="619"/>
      <c r="DH32" s="619"/>
      <c r="DI32" s="619"/>
      <c r="DJ32" s="619"/>
      <c r="DK32" s="620"/>
      <c r="DL32" s="624">
        <v>100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1235280</v>
      </c>
      <c r="S33" s="619"/>
      <c r="T33" s="619"/>
      <c r="U33" s="619"/>
      <c r="V33" s="619"/>
      <c r="W33" s="619"/>
      <c r="X33" s="619"/>
      <c r="Y33" s="620"/>
      <c r="Z33" s="671">
        <v>14.1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3195328</v>
      </c>
      <c r="CS33" s="637"/>
      <c r="CT33" s="637"/>
      <c r="CU33" s="637"/>
      <c r="CV33" s="637"/>
      <c r="CW33" s="637"/>
      <c r="CX33" s="637"/>
      <c r="CY33" s="638"/>
      <c r="CZ33" s="621">
        <v>37.5</v>
      </c>
      <c r="DA33" s="639"/>
      <c r="DB33" s="639"/>
      <c r="DC33" s="640"/>
      <c r="DD33" s="624">
        <v>2597423</v>
      </c>
      <c r="DE33" s="637"/>
      <c r="DF33" s="637"/>
      <c r="DG33" s="637"/>
      <c r="DH33" s="637"/>
      <c r="DI33" s="637"/>
      <c r="DJ33" s="637"/>
      <c r="DK33" s="638"/>
      <c r="DL33" s="624">
        <v>1794853</v>
      </c>
      <c r="DM33" s="637"/>
      <c r="DN33" s="637"/>
      <c r="DO33" s="637"/>
      <c r="DP33" s="637"/>
      <c r="DQ33" s="637"/>
      <c r="DR33" s="637"/>
      <c r="DS33" s="637"/>
      <c r="DT33" s="637"/>
      <c r="DU33" s="637"/>
      <c r="DV33" s="638"/>
      <c r="DW33" s="641">
        <v>37.9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1114123</v>
      </c>
      <c r="CS34" s="619"/>
      <c r="CT34" s="619"/>
      <c r="CU34" s="619"/>
      <c r="CV34" s="619"/>
      <c r="CW34" s="619"/>
      <c r="CX34" s="619"/>
      <c r="CY34" s="620"/>
      <c r="CZ34" s="621">
        <v>13.1</v>
      </c>
      <c r="DA34" s="639"/>
      <c r="DB34" s="639"/>
      <c r="DC34" s="640"/>
      <c r="DD34" s="624">
        <v>891818</v>
      </c>
      <c r="DE34" s="619"/>
      <c r="DF34" s="619"/>
      <c r="DG34" s="619"/>
      <c r="DH34" s="619"/>
      <c r="DI34" s="619"/>
      <c r="DJ34" s="619"/>
      <c r="DK34" s="620"/>
      <c r="DL34" s="624">
        <v>860187</v>
      </c>
      <c r="DM34" s="619"/>
      <c r="DN34" s="619"/>
      <c r="DO34" s="619"/>
      <c r="DP34" s="619"/>
      <c r="DQ34" s="619"/>
      <c r="DR34" s="619"/>
      <c r="DS34" s="619"/>
      <c r="DT34" s="619"/>
      <c r="DU34" s="619"/>
      <c r="DV34" s="620"/>
      <c r="DW34" s="641">
        <v>18.100000000000001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247400</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551700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597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131157</v>
      </c>
      <c r="CS35" s="637"/>
      <c r="CT35" s="637"/>
      <c r="CU35" s="637"/>
      <c r="CV35" s="637"/>
      <c r="CW35" s="637"/>
      <c r="CX35" s="637"/>
      <c r="CY35" s="638"/>
      <c r="CZ35" s="621">
        <v>1.5</v>
      </c>
      <c r="DA35" s="639"/>
      <c r="DB35" s="639"/>
      <c r="DC35" s="640"/>
      <c r="DD35" s="624">
        <v>108906</v>
      </c>
      <c r="DE35" s="637"/>
      <c r="DF35" s="637"/>
      <c r="DG35" s="637"/>
      <c r="DH35" s="637"/>
      <c r="DI35" s="637"/>
      <c r="DJ35" s="637"/>
      <c r="DK35" s="638"/>
      <c r="DL35" s="624">
        <v>85058</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8737624</v>
      </c>
      <c r="S36" s="659"/>
      <c r="T36" s="659"/>
      <c r="U36" s="659"/>
      <c r="V36" s="659"/>
      <c r="W36" s="659"/>
      <c r="X36" s="659"/>
      <c r="Y36" s="662"/>
      <c r="Z36" s="663">
        <v>100</v>
      </c>
      <c r="AA36" s="663"/>
      <c r="AB36" s="663"/>
      <c r="AC36" s="663"/>
      <c r="AD36" s="664">
        <v>4493279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169145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-24583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698559</v>
      </c>
      <c r="CS36" s="619"/>
      <c r="CT36" s="619"/>
      <c r="CU36" s="619"/>
      <c r="CV36" s="619"/>
      <c r="CW36" s="619"/>
      <c r="CX36" s="619"/>
      <c r="CY36" s="620"/>
      <c r="CZ36" s="621">
        <v>8.1999999999999993</v>
      </c>
      <c r="DA36" s="639"/>
      <c r="DB36" s="639"/>
      <c r="DC36" s="640"/>
      <c r="DD36" s="624">
        <v>540230</v>
      </c>
      <c r="DE36" s="619"/>
      <c r="DF36" s="619"/>
      <c r="DG36" s="619"/>
      <c r="DH36" s="619"/>
      <c r="DI36" s="619"/>
      <c r="DJ36" s="619"/>
      <c r="DK36" s="620"/>
      <c r="DL36" s="624">
        <v>462080</v>
      </c>
      <c r="DM36" s="619"/>
      <c r="DN36" s="619"/>
      <c r="DO36" s="619"/>
      <c r="DP36" s="619"/>
      <c r="DQ36" s="619"/>
      <c r="DR36" s="619"/>
      <c r="DS36" s="619"/>
      <c r="DT36" s="619"/>
      <c r="DU36" s="619"/>
      <c r="DV36" s="620"/>
      <c r="DW36" s="641">
        <v>9.6999999999999993</v>
      </c>
      <c r="DX36" s="642"/>
      <c r="DY36" s="642"/>
      <c r="DZ36" s="642"/>
      <c r="EA36" s="642"/>
      <c r="EB36" s="642"/>
      <c r="EC36" s="643"/>
    </row>
    <row r="37" spans="2:133" ht="11.25" customHeight="1">
      <c r="AQ37" s="644" t="s">
        <v>312</v>
      </c>
      <c r="AR37" s="645"/>
      <c r="AS37" s="645"/>
      <c r="AT37" s="645"/>
      <c r="AU37" s="645"/>
      <c r="AV37" s="645"/>
      <c r="AW37" s="645"/>
      <c r="AX37" s="645"/>
      <c r="AY37" s="646"/>
      <c r="AZ37" s="618">
        <v>59523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1006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320629</v>
      </c>
      <c r="CS37" s="637"/>
      <c r="CT37" s="637"/>
      <c r="CU37" s="637"/>
      <c r="CV37" s="637"/>
      <c r="CW37" s="637"/>
      <c r="CX37" s="637"/>
      <c r="CY37" s="638"/>
      <c r="CZ37" s="621">
        <v>3.8</v>
      </c>
      <c r="DA37" s="639"/>
      <c r="DB37" s="639"/>
      <c r="DC37" s="640"/>
      <c r="DD37" s="624">
        <v>233366</v>
      </c>
      <c r="DE37" s="637"/>
      <c r="DF37" s="637"/>
      <c r="DG37" s="637"/>
      <c r="DH37" s="637"/>
      <c r="DI37" s="637"/>
      <c r="DJ37" s="637"/>
      <c r="DK37" s="638"/>
      <c r="DL37" s="624">
        <v>233366</v>
      </c>
      <c r="DM37" s="637"/>
      <c r="DN37" s="637"/>
      <c r="DO37" s="637"/>
      <c r="DP37" s="637"/>
      <c r="DQ37" s="637"/>
      <c r="DR37" s="637"/>
      <c r="DS37" s="637"/>
      <c r="DT37" s="637"/>
      <c r="DU37" s="637"/>
      <c r="DV37" s="638"/>
      <c r="DW37" s="641">
        <v>4.9000000000000004</v>
      </c>
      <c r="DX37" s="642"/>
      <c r="DY37" s="642"/>
      <c r="DZ37" s="642"/>
      <c r="EA37" s="642"/>
      <c r="EB37" s="642"/>
      <c r="EC37" s="643"/>
    </row>
    <row r="38" spans="2:133" ht="11.25" customHeight="1">
      <c r="AQ38" s="644" t="s">
        <v>315</v>
      </c>
      <c r="AR38" s="645"/>
      <c r="AS38" s="645"/>
      <c r="AT38" s="645"/>
      <c r="AU38" s="645"/>
      <c r="AV38" s="645"/>
      <c r="AW38" s="645"/>
      <c r="AX38" s="645"/>
      <c r="AY38" s="646"/>
      <c r="AZ38" s="618">
        <v>2784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1685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548916</v>
      </c>
      <c r="CS38" s="619"/>
      <c r="CT38" s="619"/>
      <c r="CU38" s="619"/>
      <c r="CV38" s="619"/>
      <c r="CW38" s="619"/>
      <c r="CX38" s="619"/>
      <c r="CY38" s="620"/>
      <c r="CZ38" s="621">
        <v>6.4</v>
      </c>
      <c r="DA38" s="639"/>
      <c r="DB38" s="639"/>
      <c r="DC38" s="640"/>
      <c r="DD38" s="624">
        <v>491085</v>
      </c>
      <c r="DE38" s="619"/>
      <c r="DF38" s="619"/>
      <c r="DG38" s="619"/>
      <c r="DH38" s="619"/>
      <c r="DI38" s="619"/>
      <c r="DJ38" s="619"/>
      <c r="DK38" s="620"/>
      <c r="DL38" s="624">
        <v>387528</v>
      </c>
      <c r="DM38" s="619"/>
      <c r="DN38" s="619"/>
      <c r="DO38" s="619"/>
      <c r="DP38" s="619"/>
      <c r="DQ38" s="619"/>
      <c r="DR38" s="619"/>
      <c r="DS38" s="619"/>
      <c r="DT38" s="619"/>
      <c r="DU38" s="619"/>
      <c r="DV38" s="620"/>
      <c r="DW38" s="641">
        <v>8.1999999999999993</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51073</v>
      </c>
      <c r="CS39" s="637"/>
      <c r="CT39" s="637"/>
      <c r="CU39" s="637"/>
      <c r="CV39" s="637"/>
      <c r="CW39" s="637"/>
      <c r="CX39" s="637"/>
      <c r="CY39" s="638"/>
      <c r="CZ39" s="621">
        <v>0.6</v>
      </c>
      <c r="DA39" s="639"/>
      <c r="DB39" s="639"/>
      <c r="DC39" s="640"/>
      <c r="DD39" s="624">
        <v>14384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83767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651500</v>
      </c>
      <c r="CS40" s="619"/>
      <c r="CT40" s="619"/>
      <c r="CU40" s="619"/>
      <c r="CV40" s="619"/>
      <c r="CW40" s="619"/>
      <c r="CX40" s="619"/>
      <c r="CY40" s="620"/>
      <c r="CZ40" s="621">
        <v>7.6</v>
      </c>
      <c r="DA40" s="639"/>
      <c r="DB40" s="639"/>
      <c r="DC40" s="640"/>
      <c r="DD40" s="624">
        <v>551000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236481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2986931</v>
      </c>
      <c r="CS42" s="619"/>
      <c r="CT42" s="619"/>
      <c r="CU42" s="619"/>
      <c r="CV42" s="619"/>
      <c r="CW42" s="619"/>
      <c r="CX42" s="619"/>
      <c r="CY42" s="620"/>
      <c r="CZ42" s="621">
        <v>35.1</v>
      </c>
      <c r="DA42" s="622"/>
      <c r="DB42" s="622"/>
      <c r="DC42" s="623"/>
      <c r="DD42" s="624">
        <v>652889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64774</v>
      </c>
      <c r="CS43" s="637"/>
      <c r="CT43" s="637"/>
      <c r="CU43" s="637"/>
      <c r="CV43" s="637"/>
      <c r="CW43" s="637"/>
      <c r="CX43" s="637"/>
      <c r="CY43" s="638"/>
      <c r="CZ43" s="621">
        <v>0.8</v>
      </c>
      <c r="DA43" s="639"/>
      <c r="DB43" s="639"/>
      <c r="DC43" s="640"/>
      <c r="DD43" s="624">
        <v>64774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2986931</v>
      </c>
      <c r="CS44" s="619"/>
      <c r="CT44" s="619"/>
      <c r="CU44" s="619"/>
      <c r="CV44" s="619"/>
      <c r="CW44" s="619"/>
      <c r="CX44" s="619"/>
      <c r="CY44" s="620"/>
      <c r="CZ44" s="621">
        <v>35.1</v>
      </c>
      <c r="DA44" s="622"/>
      <c r="DB44" s="622"/>
      <c r="DC44" s="623"/>
      <c r="DD44" s="624">
        <v>652889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1712587</v>
      </c>
      <c r="CS45" s="637"/>
      <c r="CT45" s="637"/>
      <c r="CU45" s="637"/>
      <c r="CV45" s="637"/>
      <c r="CW45" s="637"/>
      <c r="CX45" s="637"/>
      <c r="CY45" s="638"/>
      <c r="CZ45" s="621">
        <v>20.100000000000001</v>
      </c>
      <c r="DA45" s="639"/>
      <c r="DB45" s="639"/>
      <c r="DC45" s="640"/>
      <c r="DD45" s="624">
        <v>165704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1145036</v>
      </c>
      <c r="CS46" s="619"/>
      <c r="CT46" s="619"/>
      <c r="CU46" s="619"/>
      <c r="CV46" s="619"/>
      <c r="CW46" s="619"/>
      <c r="CX46" s="619"/>
      <c r="CY46" s="620"/>
      <c r="CZ46" s="621">
        <v>13.4</v>
      </c>
      <c r="DA46" s="622"/>
      <c r="DB46" s="622"/>
      <c r="DC46" s="623"/>
      <c r="DD46" s="624">
        <v>473090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8517018</v>
      </c>
      <c r="CS49" s="603"/>
      <c r="CT49" s="603"/>
      <c r="CU49" s="603"/>
      <c r="CV49" s="603"/>
      <c r="CW49" s="603"/>
      <c r="CX49" s="603"/>
      <c r="CY49" s="604"/>
      <c r="CZ49" s="605">
        <v>100</v>
      </c>
      <c r="DA49" s="606"/>
      <c r="DB49" s="606"/>
      <c r="DC49" s="607"/>
      <c r="DD49" s="608">
        <v>5156686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8738</v>
      </c>
      <c r="R7" s="1131"/>
      <c r="S7" s="1131"/>
      <c r="T7" s="1131"/>
      <c r="U7" s="1131"/>
      <c r="V7" s="1131">
        <v>8517</v>
      </c>
      <c r="W7" s="1131"/>
      <c r="X7" s="1131"/>
      <c r="Y7" s="1131"/>
      <c r="Z7" s="1131"/>
      <c r="AA7" s="1131">
        <v>221</v>
      </c>
      <c r="AB7" s="1131"/>
      <c r="AC7" s="1131"/>
      <c r="AD7" s="1131"/>
      <c r="AE7" s="1132"/>
      <c r="AF7" s="1133">
        <v>48</v>
      </c>
      <c r="AG7" s="1134"/>
      <c r="AH7" s="1134"/>
      <c r="AI7" s="1134"/>
      <c r="AJ7" s="1135"/>
      <c r="AK7" s="1117">
        <v>0</v>
      </c>
      <c r="AL7" s="1118"/>
      <c r="AM7" s="1118"/>
      <c r="AN7" s="1118"/>
      <c r="AO7" s="1118"/>
      <c r="AP7" s="1118">
        <v>6692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-12</v>
      </c>
      <c r="CI7" s="1115"/>
      <c r="CJ7" s="1115"/>
      <c r="CK7" s="1115"/>
      <c r="CL7" s="1116"/>
      <c r="CM7" s="1114">
        <v>24</v>
      </c>
      <c r="CN7" s="1115"/>
      <c r="CO7" s="1115"/>
      <c r="CP7" s="1115"/>
      <c r="CQ7" s="1116"/>
      <c r="CR7" s="1114">
        <v>10</v>
      </c>
      <c r="CS7" s="1115"/>
      <c r="CT7" s="1115"/>
      <c r="CU7" s="1115"/>
      <c r="CV7" s="1116"/>
      <c r="CW7" s="1114">
        <v>0</v>
      </c>
      <c r="CX7" s="1115"/>
      <c r="CY7" s="1115"/>
      <c r="CZ7" s="1115"/>
      <c r="DA7" s="1116"/>
      <c r="DB7" s="1114">
        <v>0</v>
      </c>
      <c r="DC7" s="1115"/>
      <c r="DD7" s="1115"/>
      <c r="DE7" s="1115"/>
      <c r="DF7" s="1116"/>
      <c r="DG7" s="1114" t="s">
        <v>549</v>
      </c>
      <c r="DH7" s="1115"/>
      <c r="DI7" s="1115"/>
      <c r="DJ7" s="1115"/>
      <c r="DK7" s="1116"/>
      <c r="DL7" s="1114" t="s">
        <v>549</v>
      </c>
      <c r="DM7" s="1115"/>
      <c r="DN7" s="1115"/>
      <c r="DO7" s="1115"/>
      <c r="DP7" s="1116"/>
      <c r="DQ7" s="1114" t="s">
        <v>549</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7</v>
      </c>
      <c r="CI8" s="1016"/>
      <c r="CJ8" s="1016"/>
      <c r="CK8" s="1016"/>
      <c r="CL8" s="1017"/>
      <c r="CM8" s="1015">
        <v>125</v>
      </c>
      <c r="CN8" s="1016"/>
      <c r="CO8" s="1016"/>
      <c r="CP8" s="1016"/>
      <c r="CQ8" s="1017"/>
      <c r="CR8" s="1015">
        <v>7</v>
      </c>
      <c r="CS8" s="1016"/>
      <c r="CT8" s="1016"/>
      <c r="CU8" s="1016"/>
      <c r="CV8" s="1017"/>
      <c r="CW8" s="1015">
        <v>0</v>
      </c>
      <c r="CX8" s="1016"/>
      <c r="CY8" s="1016"/>
      <c r="CZ8" s="1016"/>
      <c r="DA8" s="1017"/>
      <c r="DB8" s="1015">
        <v>0</v>
      </c>
      <c r="DC8" s="1016"/>
      <c r="DD8" s="1016"/>
      <c r="DE8" s="1016"/>
      <c r="DF8" s="1017"/>
      <c r="DG8" s="1015" t="s">
        <v>550</v>
      </c>
      <c r="DH8" s="1016"/>
      <c r="DI8" s="1016"/>
      <c r="DJ8" s="1016"/>
      <c r="DK8" s="1017"/>
      <c r="DL8" s="1015" t="s">
        <v>550</v>
      </c>
      <c r="DM8" s="1016"/>
      <c r="DN8" s="1016"/>
      <c r="DO8" s="1016"/>
      <c r="DP8" s="1017"/>
      <c r="DQ8" s="1015" t="s">
        <v>550</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48</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910</v>
      </c>
      <c r="R28" s="1080"/>
      <c r="S28" s="1080"/>
      <c r="T28" s="1080"/>
      <c r="U28" s="1080"/>
      <c r="V28" s="1080">
        <v>909</v>
      </c>
      <c r="W28" s="1080"/>
      <c r="X28" s="1080"/>
      <c r="Y28" s="1080"/>
      <c r="Z28" s="1080"/>
      <c r="AA28" s="1080">
        <v>1</v>
      </c>
      <c r="AB28" s="1080"/>
      <c r="AC28" s="1080"/>
      <c r="AD28" s="1080"/>
      <c r="AE28" s="1081"/>
      <c r="AF28" s="1082">
        <v>1</v>
      </c>
      <c r="AG28" s="1080"/>
      <c r="AH28" s="1080"/>
      <c r="AI28" s="1080"/>
      <c r="AJ28" s="1083"/>
      <c r="AK28" s="1084">
        <v>62</v>
      </c>
      <c r="AL28" s="1072"/>
      <c r="AM28" s="1072"/>
      <c r="AN28" s="1072"/>
      <c r="AO28" s="1072"/>
      <c r="AP28" s="1072">
        <v>0</v>
      </c>
      <c r="AQ28" s="1072"/>
      <c r="AR28" s="1072"/>
      <c r="AS28" s="1072"/>
      <c r="AT28" s="1072"/>
      <c r="AU28" s="1072">
        <v>0</v>
      </c>
      <c r="AV28" s="1072"/>
      <c r="AW28" s="1072"/>
      <c r="AX28" s="1072"/>
      <c r="AY28" s="1072"/>
      <c r="AZ28" s="1073" t="s">
        <v>542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677</v>
      </c>
      <c r="R29" s="1070"/>
      <c r="S29" s="1070"/>
      <c r="T29" s="1070"/>
      <c r="U29" s="1070"/>
      <c r="V29" s="1070">
        <v>676</v>
      </c>
      <c r="W29" s="1070"/>
      <c r="X29" s="1070"/>
      <c r="Y29" s="1070"/>
      <c r="Z29" s="1070"/>
      <c r="AA29" s="1070">
        <v>1</v>
      </c>
      <c r="AB29" s="1070"/>
      <c r="AC29" s="1070"/>
      <c r="AD29" s="1070"/>
      <c r="AE29" s="1071"/>
      <c r="AF29" s="1063">
        <v>1</v>
      </c>
      <c r="AG29" s="1064"/>
      <c r="AH29" s="1064"/>
      <c r="AI29" s="1064"/>
      <c r="AJ29" s="1065"/>
      <c r="AK29" s="1006">
        <v>97</v>
      </c>
      <c r="AL29" s="997"/>
      <c r="AM29" s="997"/>
      <c r="AN29" s="997"/>
      <c r="AO29" s="997"/>
      <c r="AP29" s="997">
        <v>0</v>
      </c>
      <c r="AQ29" s="997"/>
      <c r="AR29" s="997"/>
      <c r="AS29" s="997"/>
      <c r="AT29" s="997"/>
      <c r="AU29" s="997">
        <v>0</v>
      </c>
      <c r="AV29" s="997"/>
      <c r="AW29" s="997"/>
      <c r="AX29" s="997"/>
      <c r="AY29" s="997"/>
      <c r="AZ29" s="1068" t="s">
        <v>542</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1</v>
      </c>
      <c r="R30" s="1070"/>
      <c r="S30" s="1070"/>
      <c r="T30" s="1070"/>
      <c r="U30" s="1070"/>
      <c r="V30" s="1070">
        <v>1</v>
      </c>
      <c r="W30" s="1070"/>
      <c r="X30" s="1070"/>
      <c r="Y30" s="1070"/>
      <c r="Z30" s="1070"/>
      <c r="AA30" s="1070">
        <v>0</v>
      </c>
      <c r="AB30" s="1070"/>
      <c r="AC30" s="1070"/>
      <c r="AD30" s="1070"/>
      <c r="AE30" s="1071"/>
      <c r="AF30" s="1063">
        <v>0</v>
      </c>
      <c r="AG30" s="1064"/>
      <c r="AH30" s="1064"/>
      <c r="AI30" s="1064"/>
      <c r="AJ30" s="1065"/>
      <c r="AK30" s="1006">
        <v>38</v>
      </c>
      <c r="AL30" s="997"/>
      <c r="AM30" s="997"/>
      <c r="AN30" s="997"/>
      <c r="AO30" s="997"/>
      <c r="AP30" s="997">
        <v>0</v>
      </c>
      <c r="AQ30" s="997"/>
      <c r="AR30" s="997"/>
      <c r="AS30" s="997"/>
      <c r="AT30" s="997"/>
      <c r="AU30" s="997">
        <v>0</v>
      </c>
      <c r="AV30" s="997"/>
      <c r="AW30" s="997"/>
      <c r="AX30" s="997"/>
      <c r="AY30" s="997"/>
      <c r="AZ30" s="1068" t="s">
        <v>542</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96</v>
      </c>
      <c r="R31" s="1070"/>
      <c r="S31" s="1070"/>
      <c r="T31" s="1070"/>
      <c r="U31" s="1070"/>
      <c r="V31" s="1070">
        <v>88</v>
      </c>
      <c r="W31" s="1070"/>
      <c r="X31" s="1070"/>
      <c r="Y31" s="1070"/>
      <c r="Z31" s="1070"/>
      <c r="AA31" s="1070">
        <v>8</v>
      </c>
      <c r="AB31" s="1070"/>
      <c r="AC31" s="1070"/>
      <c r="AD31" s="1070"/>
      <c r="AE31" s="1071"/>
      <c r="AF31" s="1063">
        <v>78</v>
      </c>
      <c r="AG31" s="1064"/>
      <c r="AH31" s="1064"/>
      <c r="AI31" s="1064"/>
      <c r="AJ31" s="1065"/>
      <c r="AK31" s="1006">
        <v>0</v>
      </c>
      <c r="AL31" s="997"/>
      <c r="AM31" s="997"/>
      <c r="AN31" s="997"/>
      <c r="AO31" s="997"/>
      <c r="AP31" s="997">
        <v>0</v>
      </c>
      <c r="AQ31" s="997"/>
      <c r="AR31" s="997"/>
      <c r="AS31" s="997"/>
      <c r="AT31" s="997"/>
      <c r="AU31" s="997">
        <v>0</v>
      </c>
      <c r="AV31" s="997"/>
      <c r="AW31" s="997"/>
      <c r="AX31" s="997"/>
      <c r="AY31" s="997"/>
      <c r="AZ31" s="1068" t="s">
        <v>543</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112</v>
      </c>
      <c r="R32" s="1070"/>
      <c r="S32" s="1070"/>
      <c r="T32" s="1070"/>
      <c r="U32" s="1070"/>
      <c r="V32" s="1070">
        <v>112</v>
      </c>
      <c r="W32" s="1070"/>
      <c r="X32" s="1070"/>
      <c r="Y32" s="1070"/>
      <c r="Z32" s="1070"/>
      <c r="AA32" s="1070">
        <v>0</v>
      </c>
      <c r="AB32" s="1070"/>
      <c r="AC32" s="1070"/>
      <c r="AD32" s="1070"/>
      <c r="AE32" s="1071"/>
      <c r="AF32" s="1063">
        <v>0</v>
      </c>
      <c r="AG32" s="1064"/>
      <c r="AH32" s="1064"/>
      <c r="AI32" s="1064"/>
      <c r="AJ32" s="1065"/>
      <c r="AK32" s="1006">
        <v>60</v>
      </c>
      <c r="AL32" s="997"/>
      <c r="AM32" s="997"/>
      <c r="AN32" s="997"/>
      <c r="AO32" s="997"/>
      <c r="AP32" s="997">
        <v>48</v>
      </c>
      <c r="AQ32" s="997"/>
      <c r="AR32" s="997"/>
      <c r="AS32" s="997"/>
      <c r="AT32" s="997"/>
      <c r="AU32" s="997">
        <v>28</v>
      </c>
      <c r="AV32" s="997"/>
      <c r="AW32" s="997"/>
      <c r="AX32" s="997"/>
      <c r="AY32" s="997"/>
      <c r="AZ32" s="1068" t="s">
        <v>542</v>
      </c>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383</v>
      </c>
      <c r="C33" s="1058"/>
      <c r="D33" s="1058"/>
      <c r="E33" s="1058"/>
      <c r="F33" s="1058"/>
      <c r="G33" s="1058"/>
      <c r="H33" s="1058"/>
      <c r="I33" s="1058"/>
      <c r="J33" s="1058"/>
      <c r="K33" s="1058"/>
      <c r="L33" s="1058"/>
      <c r="M33" s="1058"/>
      <c r="N33" s="1058"/>
      <c r="O33" s="1058"/>
      <c r="P33" s="1059"/>
      <c r="Q33" s="1069">
        <v>257</v>
      </c>
      <c r="R33" s="1070"/>
      <c r="S33" s="1070"/>
      <c r="T33" s="1070"/>
      <c r="U33" s="1070"/>
      <c r="V33" s="1070">
        <v>256</v>
      </c>
      <c r="W33" s="1070"/>
      <c r="X33" s="1070"/>
      <c r="Y33" s="1070"/>
      <c r="Z33" s="1070"/>
      <c r="AA33" s="1070">
        <v>1</v>
      </c>
      <c r="AB33" s="1070"/>
      <c r="AC33" s="1070"/>
      <c r="AD33" s="1070"/>
      <c r="AE33" s="1071"/>
      <c r="AF33" s="1063">
        <v>1</v>
      </c>
      <c r="AG33" s="1064"/>
      <c r="AH33" s="1064"/>
      <c r="AI33" s="1064"/>
      <c r="AJ33" s="1065"/>
      <c r="AK33" s="1006">
        <v>169</v>
      </c>
      <c r="AL33" s="997"/>
      <c r="AM33" s="997"/>
      <c r="AN33" s="997"/>
      <c r="AO33" s="997"/>
      <c r="AP33" s="997">
        <v>870</v>
      </c>
      <c r="AQ33" s="997"/>
      <c r="AR33" s="997"/>
      <c r="AS33" s="997"/>
      <c r="AT33" s="997"/>
      <c r="AU33" s="997">
        <v>869</v>
      </c>
      <c r="AV33" s="997"/>
      <c r="AW33" s="997"/>
      <c r="AX33" s="997"/>
      <c r="AY33" s="997"/>
      <c r="AZ33" s="1068" t="s">
        <v>542</v>
      </c>
      <c r="BA33" s="1068"/>
      <c r="BB33" s="1068"/>
      <c r="BC33" s="1068"/>
      <c r="BD33" s="1068"/>
      <c r="BE33" s="1052" t="s">
        <v>382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80</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113</v>
      </c>
      <c r="R68" s="1008"/>
      <c r="S68" s="1008"/>
      <c r="T68" s="1008"/>
      <c r="U68" s="1008"/>
      <c r="V68" s="1008">
        <v>106</v>
      </c>
      <c r="W68" s="1008"/>
      <c r="X68" s="1008"/>
      <c r="Y68" s="1008"/>
      <c r="Z68" s="1008"/>
      <c r="AA68" s="1008">
        <v>125</v>
      </c>
      <c r="AB68" s="1008"/>
      <c r="AC68" s="1008"/>
      <c r="AD68" s="1008"/>
      <c r="AE68" s="1008"/>
      <c r="AF68" s="1008">
        <v>125</v>
      </c>
      <c r="AG68" s="1008"/>
      <c r="AH68" s="1008"/>
      <c r="AI68" s="1008"/>
      <c r="AJ68" s="1008"/>
      <c r="AK68" s="1008">
        <v>0</v>
      </c>
      <c r="AL68" s="1008"/>
      <c r="AM68" s="1008"/>
      <c r="AN68" s="1008"/>
      <c r="AO68" s="1008"/>
      <c r="AP68" s="1008">
        <v>1896</v>
      </c>
      <c r="AQ68" s="1008"/>
      <c r="AR68" s="1008"/>
      <c r="AS68" s="1008"/>
      <c r="AT68" s="1008"/>
      <c r="AU68" s="1008">
        <v>18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2805</v>
      </c>
      <c r="R69" s="997"/>
      <c r="S69" s="997"/>
      <c r="T69" s="997"/>
      <c r="U69" s="997"/>
      <c r="V69" s="997">
        <v>2681</v>
      </c>
      <c r="W69" s="997"/>
      <c r="X69" s="997"/>
      <c r="Y69" s="997"/>
      <c r="Z69" s="997"/>
      <c r="AA69" s="997">
        <v>125</v>
      </c>
      <c r="AB69" s="997"/>
      <c r="AC69" s="997"/>
      <c r="AD69" s="997"/>
      <c r="AE69" s="997"/>
      <c r="AF69" s="997">
        <v>125</v>
      </c>
      <c r="AG69" s="997"/>
      <c r="AH69" s="997"/>
      <c r="AI69" s="997"/>
      <c r="AJ69" s="997"/>
      <c r="AK69" s="997">
        <v>0</v>
      </c>
      <c r="AL69" s="997"/>
      <c r="AM69" s="997"/>
      <c r="AN69" s="997"/>
      <c r="AO69" s="997"/>
      <c r="AP69" s="997">
        <v>1896</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261</v>
      </c>
      <c r="R70" s="997"/>
      <c r="S70" s="997"/>
      <c r="T70" s="997"/>
      <c r="U70" s="997"/>
      <c r="V70" s="997">
        <v>292</v>
      </c>
      <c r="W70" s="997"/>
      <c r="X70" s="997"/>
      <c r="Y70" s="997"/>
      <c r="Z70" s="997"/>
      <c r="AA70" s="997">
        <v>9</v>
      </c>
      <c r="AB70" s="997"/>
      <c r="AC70" s="997"/>
      <c r="AD70" s="997"/>
      <c r="AE70" s="997"/>
      <c r="AF70" s="997">
        <v>9</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725795</v>
      </c>
      <c r="AB110" s="903"/>
      <c r="AC110" s="903"/>
      <c r="AD110" s="903"/>
      <c r="AE110" s="904"/>
      <c r="AF110" s="905">
        <v>736715</v>
      </c>
      <c r="AG110" s="903"/>
      <c r="AH110" s="903"/>
      <c r="AI110" s="903"/>
      <c r="AJ110" s="904"/>
      <c r="AK110" s="905">
        <v>798871</v>
      </c>
      <c r="AL110" s="903"/>
      <c r="AM110" s="903"/>
      <c r="AN110" s="903"/>
      <c r="AO110" s="904"/>
      <c r="AP110" s="906">
        <v>20.6</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6390382</v>
      </c>
      <c r="BR110" s="830"/>
      <c r="BS110" s="830"/>
      <c r="BT110" s="830"/>
      <c r="BU110" s="830"/>
      <c r="BV110" s="830">
        <v>6203239</v>
      </c>
      <c r="BW110" s="830"/>
      <c r="BX110" s="830"/>
      <c r="BY110" s="830"/>
      <c r="BZ110" s="830"/>
      <c r="CA110" s="830">
        <v>6691689</v>
      </c>
      <c r="CB110" s="830"/>
      <c r="CC110" s="830"/>
      <c r="CD110" s="830"/>
      <c r="CE110" s="830"/>
      <c r="CF110" s="891">
        <v>172.7</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82000</v>
      </c>
      <c r="BR111" s="801"/>
      <c r="BS111" s="801"/>
      <c r="BT111" s="801"/>
      <c r="BU111" s="801"/>
      <c r="BV111" s="801">
        <v>64000</v>
      </c>
      <c r="BW111" s="801"/>
      <c r="BX111" s="801"/>
      <c r="BY111" s="801"/>
      <c r="BZ111" s="801"/>
      <c r="CA111" s="801">
        <v>46000</v>
      </c>
      <c r="CB111" s="801"/>
      <c r="CC111" s="801"/>
      <c r="CD111" s="801"/>
      <c r="CE111" s="801"/>
      <c r="CF111" s="878">
        <v>1.2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1098524</v>
      </c>
      <c r="BR112" s="801"/>
      <c r="BS112" s="801"/>
      <c r="BT112" s="801"/>
      <c r="BU112" s="801"/>
      <c r="BV112" s="801">
        <v>995115</v>
      </c>
      <c r="BW112" s="801"/>
      <c r="BX112" s="801"/>
      <c r="BY112" s="801"/>
      <c r="BZ112" s="801"/>
      <c r="CA112" s="801">
        <v>896825</v>
      </c>
      <c r="CB112" s="801"/>
      <c r="CC112" s="801"/>
      <c r="CD112" s="801"/>
      <c r="CE112" s="801"/>
      <c r="CF112" s="878">
        <v>23.1</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137109</v>
      </c>
      <c r="AB113" s="939"/>
      <c r="AC113" s="939"/>
      <c r="AD113" s="939"/>
      <c r="AE113" s="940"/>
      <c r="AF113" s="941">
        <v>144819</v>
      </c>
      <c r="AG113" s="939"/>
      <c r="AH113" s="939"/>
      <c r="AI113" s="939"/>
      <c r="AJ113" s="940"/>
      <c r="AK113" s="941">
        <v>149612</v>
      </c>
      <c r="AL113" s="939"/>
      <c r="AM113" s="939"/>
      <c r="AN113" s="939"/>
      <c r="AO113" s="940"/>
      <c r="AP113" s="942">
        <v>3.9</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35848</v>
      </c>
      <c r="BR113" s="801"/>
      <c r="BS113" s="801"/>
      <c r="BT113" s="801"/>
      <c r="BU113" s="801"/>
      <c r="BV113" s="801">
        <v>27944</v>
      </c>
      <c r="BW113" s="801"/>
      <c r="BX113" s="801"/>
      <c r="BY113" s="801"/>
      <c r="BZ113" s="801"/>
      <c r="CA113" s="801">
        <v>18491</v>
      </c>
      <c r="CB113" s="801"/>
      <c r="CC113" s="801"/>
      <c r="CD113" s="801"/>
      <c r="CE113" s="801"/>
      <c r="CF113" s="878">
        <v>0.5</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5971</v>
      </c>
      <c r="AB114" s="814"/>
      <c r="AC114" s="814"/>
      <c r="AD114" s="814"/>
      <c r="AE114" s="815"/>
      <c r="AF114" s="816">
        <v>8254</v>
      </c>
      <c r="AG114" s="814"/>
      <c r="AH114" s="814"/>
      <c r="AI114" s="814"/>
      <c r="AJ114" s="815"/>
      <c r="AK114" s="816">
        <v>9671</v>
      </c>
      <c r="AL114" s="814"/>
      <c r="AM114" s="814"/>
      <c r="AN114" s="814"/>
      <c r="AO114" s="815"/>
      <c r="AP114" s="784">
        <v>0.2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1455807</v>
      </c>
      <c r="BR114" s="801"/>
      <c r="BS114" s="801"/>
      <c r="BT114" s="801"/>
      <c r="BU114" s="801"/>
      <c r="BV114" s="801">
        <v>1380267</v>
      </c>
      <c r="BW114" s="801"/>
      <c r="BX114" s="801"/>
      <c r="BY114" s="801"/>
      <c r="BZ114" s="801"/>
      <c r="CA114" s="801">
        <v>1309368</v>
      </c>
      <c r="CB114" s="801"/>
      <c r="CC114" s="801"/>
      <c r="CD114" s="801"/>
      <c r="CE114" s="801"/>
      <c r="CF114" s="878">
        <v>33.799999999999997</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40326</v>
      </c>
      <c r="AB115" s="939"/>
      <c r="AC115" s="939"/>
      <c r="AD115" s="939"/>
      <c r="AE115" s="940"/>
      <c r="AF115" s="941">
        <v>37547</v>
      </c>
      <c r="AG115" s="939"/>
      <c r="AH115" s="939"/>
      <c r="AI115" s="939"/>
      <c r="AJ115" s="940"/>
      <c r="AK115" s="941">
        <v>33920</v>
      </c>
      <c r="AL115" s="939"/>
      <c r="AM115" s="939"/>
      <c r="AN115" s="939"/>
      <c r="AO115" s="940"/>
      <c r="AP115" s="942">
        <v>0.9</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1661</v>
      </c>
      <c r="BR115" s="801"/>
      <c r="BS115" s="801"/>
      <c r="BT115" s="801"/>
      <c r="BU115" s="801"/>
      <c r="BV115" s="801">
        <v>1214</v>
      </c>
      <c r="BW115" s="801"/>
      <c r="BX115" s="801"/>
      <c r="BY115" s="801"/>
      <c r="BZ115" s="801"/>
      <c r="CA115" s="801">
        <v>903</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82000</v>
      </c>
      <c r="DH116" s="814"/>
      <c r="DI116" s="814"/>
      <c r="DJ116" s="814"/>
      <c r="DK116" s="815"/>
      <c r="DL116" s="816">
        <v>64000</v>
      </c>
      <c r="DM116" s="814"/>
      <c r="DN116" s="814"/>
      <c r="DO116" s="814"/>
      <c r="DP116" s="815"/>
      <c r="DQ116" s="816">
        <v>46000</v>
      </c>
      <c r="DR116" s="814"/>
      <c r="DS116" s="814"/>
      <c r="DT116" s="814"/>
      <c r="DU116" s="815"/>
      <c r="DV116" s="784">
        <v>1.2</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909201</v>
      </c>
      <c r="AB117" s="925"/>
      <c r="AC117" s="925"/>
      <c r="AD117" s="925"/>
      <c r="AE117" s="926"/>
      <c r="AF117" s="928">
        <v>927335</v>
      </c>
      <c r="AG117" s="925"/>
      <c r="AH117" s="925"/>
      <c r="AI117" s="925"/>
      <c r="AJ117" s="926"/>
      <c r="AK117" s="928">
        <v>992074</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412</v>
      </c>
      <c r="BR117" s="888"/>
      <c r="BS117" s="888"/>
      <c r="BT117" s="888"/>
      <c r="BU117" s="888"/>
      <c r="BV117" s="888" t="s">
        <v>412</v>
      </c>
      <c r="BW117" s="888"/>
      <c r="BX117" s="888"/>
      <c r="BY117" s="888"/>
      <c r="BZ117" s="888"/>
      <c r="CA117" s="888" t="s">
        <v>412</v>
      </c>
      <c r="CB117" s="888"/>
      <c r="CC117" s="888"/>
      <c r="CD117" s="888"/>
      <c r="CE117" s="888"/>
      <c r="CF117" s="878" t="s">
        <v>412</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412</v>
      </c>
      <c r="DH117" s="814"/>
      <c r="DI117" s="814"/>
      <c r="DJ117" s="814"/>
      <c r="DK117" s="815"/>
      <c r="DL117" s="816" t="s">
        <v>412</v>
      </c>
      <c r="DM117" s="814"/>
      <c r="DN117" s="814"/>
      <c r="DO117" s="814"/>
      <c r="DP117" s="815"/>
      <c r="DQ117" s="816" t="s">
        <v>412</v>
      </c>
      <c r="DR117" s="814"/>
      <c r="DS117" s="814"/>
      <c r="DT117" s="814"/>
      <c r="DU117" s="815"/>
      <c r="DV117" s="784" t="s">
        <v>412</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9064222</v>
      </c>
      <c r="BR118" s="888"/>
      <c r="BS118" s="888"/>
      <c r="BT118" s="888"/>
      <c r="BU118" s="888"/>
      <c r="BV118" s="888">
        <v>8671779</v>
      </c>
      <c r="BW118" s="888"/>
      <c r="BX118" s="888"/>
      <c r="BY118" s="888"/>
      <c r="BZ118" s="888"/>
      <c r="CA118" s="888">
        <v>8963276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6181491</v>
      </c>
      <c r="BR119" s="830"/>
      <c r="BS119" s="830"/>
      <c r="BT119" s="830"/>
      <c r="BU119" s="830"/>
      <c r="BV119" s="830">
        <v>6064192</v>
      </c>
      <c r="BW119" s="830"/>
      <c r="BX119" s="830"/>
      <c r="BY119" s="830"/>
      <c r="BZ119" s="830"/>
      <c r="CA119" s="830">
        <v>5721721</v>
      </c>
      <c r="CB119" s="830"/>
      <c r="CC119" s="830"/>
      <c r="CD119" s="830"/>
      <c r="CE119" s="830"/>
      <c r="CF119" s="891">
        <v>147.6</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1064301</v>
      </c>
      <c r="DH120" s="830"/>
      <c r="DI120" s="830"/>
      <c r="DJ120" s="830"/>
      <c r="DK120" s="830"/>
      <c r="DL120" s="830">
        <v>965814</v>
      </c>
      <c r="DM120" s="830"/>
      <c r="DN120" s="830"/>
      <c r="DO120" s="830"/>
      <c r="DP120" s="830"/>
      <c r="DQ120" s="830">
        <v>869037</v>
      </c>
      <c r="DR120" s="830"/>
      <c r="DS120" s="830"/>
      <c r="DT120" s="830"/>
      <c r="DU120" s="830"/>
      <c r="DV120" s="831">
        <v>22.4</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6745750</v>
      </c>
      <c r="BR121" s="888"/>
      <c r="BS121" s="888"/>
      <c r="BT121" s="888"/>
      <c r="BU121" s="888"/>
      <c r="BV121" s="888">
        <v>6737911</v>
      </c>
      <c r="BW121" s="888"/>
      <c r="BX121" s="888"/>
      <c r="BY121" s="888"/>
      <c r="BZ121" s="888"/>
      <c r="CA121" s="888">
        <v>6842276</v>
      </c>
      <c r="CB121" s="888"/>
      <c r="CC121" s="888"/>
      <c r="CD121" s="888"/>
      <c r="CE121" s="888"/>
      <c r="CF121" s="889">
        <v>176.6</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34223</v>
      </c>
      <c r="DH121" s="801"/>
      <c r="DI121" s="801"/>
      <c r="DJ121" s="801"/>
      <c r="DK121" s="801"/>
      <c r="DL121" s="801">
        <v>29301</v>
      </c>
      <c r="DM121" s="801"/>
      <c r="DN121" s="801"/>
      <c r="DO121" s="801"/>
      <c r="DP121" s="801"/>
      <c r="DQ121" s="801">
        <v>27788</v>
      </c>
      <c r="DR121" s="801"/>
      <c r="DS121" s="801"/>
      <c r="DT121" s="801"/>
      <c r="DU121" s="801"/>
      <c r="DV121" s="853">
        <v>0.7</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12927241</v>
      </c>
      <c r="BR122" s="870"/>
      <c r="BS122" s="870"/>
      <c r="BT122" s="870"/>
      <c r="BU122" s="870"/>
      <c r="BV122" s="870">
        <v>12802103</v>
      </c>
      <c r="BW122" s="870"/>
      <c r="BX122" s="870"/>
      <c r="BY122" s="870"/>
      <c r="BZ122" s="870"/>
      <c r="CA122" s="870">
        <v>12563997</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18000</v>
      </c>
      <c r="AB123" s="814"/>
      <c r="AC123" s="814"/>
      <c r="AD123" s="814"/>
      <c r="AE123" s="815"/>
      <c r="AF123" s="816">
        <v>18000</v>
      </c>
      <c r="AG123" s="814"/>
      <c r="AH123" s="814"/>
      <c r="AI123" s="814"/>
      <c r="AJ123" s="815"/>
      <c r="AK123" s="816">
        <v>18000</v>
      </c>
      <c r="AL123" s="814"/>
      <c r="AM123" s="814"/>
      <c r="AN123" s="814"/>
      <c r="AO123" s="815"/>
      <c r="AP123" s="784">
        <v>0.5</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7896</v>
      </c>
      <c r="AB126" s="814"/>
      <c r="AC126" s="814"/>
      <c r="AD126" s="814"/>
      <c r="AE126" s="815"/>
      <c r="AF126" s="816">
        <v>6890</v>
      </c>
      <c r="AG126" s="814"/>
      <c r="AH126" s="814"/>
      <c r="AI126" s="814"/>
      <c r="AJ126" s="815"/>
      <c r="AK126" s="816">
        <v>5608</v>
      </c>
      <c r="AL126" s="814"/>
      <c r="AM126" s="814"/>
      <c r="AN126" s="814"/>
      <c r="AO126" s="815"/>
      <c r="AP126" s="784">
        <v>0.1</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14430</v>
      </c>
      <c r="AB127" s="814"/>
      <c r="AC127" s="814"/>
      <c r="AD127" s="814"/>
      <c r="AE127" s="815"/>
      <c r="AF127" s="816">
        <v>12657</v>
      </c>
      <c r="AG127" s="814"/>
      <c r="AH127" s="814"/>
      <c r="AI127" s="814"/>
      <c r="AJ127" s="815"/>
      <c r="AK127" s="816">
        <v>10312</v>
      </c>
      <c r="AL127" s="814"/>
      <c r="AM127" s="814"/>
      <c r="AN127" s="814"/>
      <c r="AO127" s="815"/>
      <c r="AP127" s="784">
        <v>0.3</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1661</v>
      </c>
      <c r="DH127" s="850"/>
      <c r="DI127" s="850"/>
      <c r="DJ127" s="850"/>
      <c r="DK127" s="850"/>
      <c r="DL127" s="850">
        <v>1214</v>
      </c>
      <c r="DM127" s="850"/>
      <c r="DN127" s="850"/>
      <c r="DO127" s="850"/>
      <c r="DP127" s="850"/>
      <c r="DQ127" s="850">
        <v>903</v>
      </c>
      <c r="DR127" s="850"/>
      <c r="DS127" s="850"/>
      <c r="DT127" s="850"/>
      <c r="DU127" s="850"/>
      <c r="DV127" s="851">
        <v>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t="s">
        <v>449</v>
      </c>
      <c r="AB128" s="754"/>
      <c r="AC128" s="754"/>
      <c r="AD128" s="754"/>
      <c r="AE128" s="755"/>
      <c r="AF128" s="756" t="s">
        <v>449</v>
      </c>
      <c r="AG128" s="754"/>
      <c r="AH128" s="754"/>
      <c r="AI128" s="754"/>
      <c r="AJ128" s="755"/>
      <c r="AK128" s="756" t="s">
        <v>449</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4769321</v>
      </c>
      <c r="AB129" s="814"/>
      <c r="AC129" s="814"/>
      <c r="AD129" s="814"/>
      <c r="AE129" s="815"/>
      <c r="AF129" s="816">
        <v>4553768</v>
      </c>
      <c r="AG129" s="814"/>
      <c r="AH129" s="814"/>
      <c r="AI129" s="814"/>
      <c r="AJ129" s="815"/>
      <c r="AK129" s="816">
        <v>4644438</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5.5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660146</v>
      </c>
      <c r="AB130" s="814"/>
      <c r="AC130" s="814"/>
      <c r="AD130" s="814"/>
      <c r="AE130" s="815"/>
      <c r="AF130" s="816">
        <v>740552</v>
      </c>
      <c r="AG130" s="814"/>
      <c r="AH130" s="814"/>
      <c r="AI130" s="814"/>
      <c r="AJ130" s="815"/>
      <c r="AK130" s="816">
        <v>768968</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4109175</v>
      </c>
      <c r="AB131" s="747"/>
      <c r="AC131" s="747"/>
      <c r="AD131" s="747"/>
      <c r="AE131" s="748"/>
      <c r="AF131" s="749">
        <v>3813216</v>
      </c>
      <c r="AG131" s="747"/>
      <c r="AH131" s="747"/>
      <c r="AI131" s="747"/>
      <c r="AJ131" s="748"/>
      <c r="AK131" s="749">
        <v>3875470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6.0609489740000004</v>
      </c>
      <c r="AB132" s="770"/>
      <c r="AC132" s="770"/>
      <c r="AD132" s="770"/>
      <c r="AE132" s="771"/>
      <c r="AF132" s="772">
        <v>4.8983063119999999</v>
      </c>
      <c r="AG132" s="770"/>
      <c r="AH132" s="770"/>
      <c r="AI132" s="770"/>
      <c r="AJ132" s="771"/>
      <c r="AK132" s="772">
        <v>5.7568759399999996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6.1</v>
      </c>
      <c r="AB133" s="779"/>
      <c r="AC133" s="779"/>
      <c r="AD133" s="779"/>
      <c r="AE133" s="780"/>
      <c r="AF133" s="778">
        <v>5.8</v>
      </c>
      <c r="AG133" s="779"/>
      <c r="AH133" s="779"/>
      <c r="AI133" s="779"/>
      <c r="AJ133" s="780"/>
      <c r="AK133" s="778">
        <v>5.5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923349</v>
      </c>
      <c r="L9" s="264">
        <v>145685</v>
      </c>
      <c r="M9" s="265">
        <v>133600</v>
      </c>
      <c r="N9" s="266">
        <v>9</v>
      </c>
    </row>
    <row r="10" spans="1:16">
      <c r="A10" s="248"/>
      <c r="B10" s="244"/>
      <c r="C10" s="244"/>
      <c r="D10" s="244"/>
      <c r="E10" s="244"/>
      <c r="F10" s="244"/>
      <c r="G10" s="1163" t="s">
        <v>482</v>
      </c>
      <c r="H10" s="1164"/>
      <c r="I10" s="1164"/>
      <c r="J10" s="1165"/>
      <c r="K10" s="267">
        <v>285013</v>
      </c>
      <c r="L10" s="268">
        <v>44969</v>
      </c>
      <c r="M10" s="269">
        <v>14806</v>
      </c>
      <c r="N10" s="270">
        <v>203.7</v>
      </c>
    </row>
    <row r="11" spans="1:16" ht="13.5" customHeight="1">
      <c r="A11" s="248"/>
      <c r="B11" s="244"/>
      <c r="C11" s="244"/>
      <c r="D11" s="244"/>
      <c r="E11" s="244"/>
      <c r="F11" s="244"/>
      <c r="G11" s="1163" t="s">
        <v>483</v>
      </c>
      <c r="H11" s="1164"/>
      <c r="I11" s="1164"/>
      <c r="J11" s="1165"/>
      <c r="K11" s="267">
        <v>159185</v>
      </c>
      <c r="L11" s="268">
        <v>25116</v>
      </c>
      <c r="M11" s="269">
        <v>22006</v>
      </c>
      <c r="N11" s="270">
        <v>14.1</v>
      </c>
    </row>
    <row r="12" spans="1:16" ht="13.5" customHeight="1">
      <c r="A12" s="248"/>
      <c r="B12" s="244"/>
      <c r="C12" s="244"/>
      <c r="D12" s="244"/>
      <c r="E12" s="244"/>
      <c r="F12" s="244"/>
      <c r="G12" s="1163" t="s">
        <v>484</v>
      </c>
      <c r="H12" s="1164"/>
      <c r="I12" s="1164"/>
      <c r="J12" s="1165"/>
      <c r="K12" s="267" t="s">
        <v>485</v>
      </c>
      <c r="L12" s="268" t="s">
        <v>485</v>
      </c>
      <c r="M12" s="269">
        <v>3064</v>
      </c>
      <c r="N12" s="270" t="s">
        <v>485</v>
      </c>
    </row>
    <row r="13" spans="1:16" ht="13.5" customHeight="1">
      <c r="A13" s="248"/>
      <c r="B13" s="244"/>
      <c r="C13" s="244"/>
      <c r="D13" s="244"/>
      <c r="E13" s="244"/>
      <c r="F13" s="244"/>
      <c r="G13" s="1163" t="s">
        <v>486</v>
      </c>
      <c r="H13" s="1164"/>
      <c r="I13" s="1164"/>
      <c r="J13" s="1165"/>
      <c r="K13" s="267" t="s">
        <v>485</v>
      </c>
      <c r="L13" s="268" t="s">
        <v>485</v>
      </c>
      <c r="M13" s="269" t="s">
        <v>485</v>
      </c>
      <c r="N13" s="270" t="s">
        <v>485</v>
      </c>
    </row>
    <row r="14" spans="1:16" ht="13.5" customHeight="1">
      <c r="A14" s="248"/>
      <c r="B14" s="244"/>
      <c r="C14" s="244"/>
      <c r="D14" s="244"/>
      <c r="E14" s="244"/>
      <c r="F14" s="244"/>
      <c r="G14" s="1163" t="s">
        <v>487</v>
      </c>
      <c r="H14" s="1164"/>
      <c r="I14" s="1164"/>
      <c r="J14" s="1165"/>
      <c r="K14" s="267">
        <v>35317</v>
      </c>
      <c r="L14" s="268">
        <v>5572</v>
      </c>
      <c r="M14" s="269">
        <v>5782</v>
      </c>
      <c r="N14" s="270">
        <v>-3.6</v>
      </c>
    </row>
    <row r="15" spans="1:16" ht="13.5" customHeight="1">
      <c r="A15" s="248"/>
      <c r="B15" s="244"/>
      <c r="C15" s="244"/>
      <c r="D15" s="244"/>
      <c r="E15" s="244"/>
      <c r="F15" s="244"/>
      <c r="G15" s="1163" t="s">
        <v>488</v>
      </c>
      <c r="H15" s="1164"/>
      <c r="I15" s="1164"/>
      <c r="J15" s="1165"/>
      <c r="K15" s="267">
        <v>64774</v>
      </c>
      <c r="L15" s="268">
        <v>10220</v>
      </c>
      <c r="M15" s="269">
        <v>3053</v>
      </c>
      <c r="N15" s="270">
        <v>234.8</v>
      </c>
    </row>
    <row r="16" spans="1:16">
      <c r="A16" s="248"/>
      <c r="B16" s="244"/>
      <c r="C16" s="244"/>
      <c r="D16" s="244"/>
      <c r="E16" s="244"/>
      <c r="F16" s="244"/>
      <c r="G16" s="1166" t="s">
        <v>489</v>
      </c>
      <c r="H16" s="1167"/>
      <c r="I16" s="1167"/>
      <c r="J16" s="1168"/>
      <c r="K16" s="268">
        <v>-101154</v>
      </c>
      <c r="L16" s="268">
        <v>-15960</v>
      </c>
      <c r="M16" s="269">
        <v>-14525</v>
      </c>
      <c r="N16" s="270">
        <v>9.9</v>
      </c>
    </row>
    <row r="17" spans="1:16">
      <c r="A17" s="248"/>
      <c r="B17" s="244"/>
      <c r="C17" s="244"/>
      <c r="D17" s="244"/>
      <c r="E17" s="244"/>
      <c r="F17" s="244"/>
      <c r="G17" s="1166" t="s">
        <v>167</v>
      </c>
      <c r="H17" s="1167"/>
      <c r="I17" s="1167"/>
      <c r="J17" s="1168"/>
      <c r="K17" s="268">
        <v>1366484</v>
      </c>
      <c r="L17" s="268">
        <v>215602</v>
      </c>
      <c r="M17" s="269">
        <v>167785</v>
      </c>
      <c r="N17" s="270">
        <v>28.5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18.62</v>
      </c>
      <c r="L21" s="281">
        <v>15.11</v>
      </c>
      <c r="M21" s="282">
        <v>3.51</v>
      </c>
      <c r="N21" s="249"/>
      <c r="O21" s="283"/>
      <c r="P21" s="279"/>
    </row>
    <row r="22" spans="1:16" s="284" customFormat="1">
      <c r="A22" s="279"/>
      <c r="B22" s="249"/>
      <c r="C22" s="249"/>
      <c r="D22" s="249"/>
      <c r="E22" s="249"/>
      <c r="F22" s="249"/>
      <c r="G22" s="1160" t="s">
        <v>495</v>
      </c>
      <c r="H22" s="1161"/>
      <c r="I22" s="1161"/>
      <c r="J22" s="1162"/>
      <c r="K22" s="285">
        <v>98.7</v>
      </c>
      <c r="L22" s="286">
        <v>96.1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798871</v>
      </c>
      <c r="L32" s="294">
        <v>126045</v>
      </c>
      <c r="M32" s="295">
        <v>102348</v>
      </c>
      <c r="N32" s="296">
        <v>23.2</v>
      </c>
    </row>
    <row r="33" spans="1:16" ht="13.5" customHeight="1">
      <c r="A33" s="248"/>
      <c r="B33" s="244"/>
      <c r="C33" s="244"/>
      <c r="D33" s="244"/>
      <c r="E33" s="244"/>
      <c r="F33" s="244"/>
      <c r="G33" s="1151" t="s">
        <v>500</v>
      </c>
      <c r="H33" s="1152"/>
      <c r="I33" s="1152"/>
      <c r="J33" s="1153"/>
      <c r="K33" s="294" t="s">
        <v>485</v>
      </c>
      <c r="L33" s="294" t="s">
        <v>485</v>
      </c>
      <c r="M33" s="295" t="s">
        <v>485</v>
      </c>
      <c r="N33" s="296" t="s">
        <v>485</v>
      </c>
    </row>
    <row r="34" spans="1:16" ht="27" customHeight="1">
      <c r="A34" s="248"/>
      <c r="B34" s="244"/>
      <c r="C34" s="244"/>
      <c r="D34" s="244"/>
      <c r="E34" s="244"/>
      <c r="F34" s="244"/>
      <c r="G34" s="1151" t="s">
        <v>501</v>
      </c>
      <c r="H34" s="1152"/>
      <c r="I34" s="1152"/>
      <c r="J34" s="1153"/>
      <c r="K34" s="294" t="s">
        <v>485</v>
      </c>
      <c r="L34" s="294" t="s">
        <v>485</v>
      </c>
      <c r="M34" s="295">
        <v>242</v>
      </c>
      <c r="N34" s="296" t="s">
        <v>485</v>
      </c>
    </row>
    <row r="35" spans="1:16" ht="27" customHeight="1">
      <c r="A35" s="248"/>
      <c r="B35" s="244"/>
      <c r="C35" s="244"/>
      <c r="D35" s="244"/>
      <c r="E35" s="244"/>
      <c r="F35" s="244"/>
      <c r="G35" s="1151" t="s">
        <v>502</v>
      </c>
      <c r="H35" s="1152"/>
      <c r="I35" s="1152"/>
      <c r="J35" s="1153"/>
      <c r="K35" s="294">
        <v>149612</v>
      </c>
      <c r="L35" s="294">
        <v>23606</v>
      </c>
      <c r="M35" s="295">
        <v>23122</v>
      </c>
      <c r="N35" s="296">
        <v>2.1</v>
      </c>
    </row>
    <row r="36" spans="1:16" ht="27" customHeight="1">
      <c r="A36" s="248"/>
      <c r="B36" s="244"/>
      <c r="C36" s="244"/>
      <c r="D36" s="244"/>
      <c r="E36" s="244"/>
      <c r="F36" s="244"/>
      <c r="G36" s="1151" t="s">
        <v>503</v>
      </c>
      <c r="H36" s="1152"/>
      <c r="I36" s="1152"/>
      <c r="J36" s="1153"/>
      <c r="K36" s="294">
        <v>9671</v>
      </c>
      <c r="L36" s="294">
        <v>1526</v>
      </c>
      <c r="M36" s="295">
        <v>5214</v>
      </c>
      <c r="N36" s="296">
        <v>-70.7</v>
      </c>
    </row>
    <row r="37" spans="1:16" ht="13.5" customHeight="1">
      <c r="A37" s="248"/>
      <c r="B37" s="244"/>
      <c r="C37" s="244"/>
      <c r="D37" s="244"/>
      <c r="E37" s="244"/>
      <c r="F37" s="244"/>
      <c r="G37" s="1151" t="s">
        <v>504</v>
      </c>
      <c r="H37" s="1152"/>
      <c r="I37" s="1152"/>
      <c r="J37" s="1153"/>
      <c r="K37" s="294">
        <v>33920</v>
      </c>
      <c r="L37" s="294">
        <v>5352</v>
      </c>
      <c r="M37" s="295">
        <v>1563</v>
      </c>
      <c r="N37" s="296">
        <v>242.4</v>
      </c>
    </row>
    <row r="38" spans="1:16" ht="27" customHeight="1">
      <c r="A38" s="248"/>
      <c r="B38" s="244"/>
      <c r="C38" s="244"/>
      <c r="D38" s="244"/>
      <c r="E38" s="244"/>
      <c r="F38" s="244"/>
      <c r="G38" s="1154" t="s">
        <v>505</v>
      </c>
      <c r="H38" s="1155"/>
      <c r="I38" s="1155"/>
      <c r="J38" s="1156"/>
      <c r="K38" s="297" t="s">
        <v>485</v>
      </c>
      <c r="L38" s="297" t="s">
        <v>485</v>
      </c>
      <c r="M38" s="298">
        <v>19</v>
      </c>
      <c r="N38" s="299" t="s">
        <v>485</v>
      </c>
      <c r="O38" s="293"/>
    </row>
    <row r="39" spans="1:16">
      <c r="A39" s="248"/>
      <c r="B39" s="244"/>
      <c r="C39" s="244"/>
      <c r="D39" s="244"/>
      <c r="E39" s="244"/>
      <c r="F39" s="244"/>
      <c r="G39" s="1154" t="s">
        <v>506</v>
      </c>
      <c r="H39" s="1155"/>
      <c r="I39" s="1155"/>
      <c r="J39" s="1156"/>
      <c r="K39" s="300" t="s">
        <v>485</v>
      </c>
      <c r="L39" s="300" t="s">
        <v>485</v>
      </c>
      <c r="M39" s="301">
        <v>-4672</v>
      </c>
      <c r="N39" s="302" t="s">
        <v>485</v>
      </c>
      <c r="O39" s="293"/>
    </row>
    <row r="40" spans="1:16" ht="27" customHeight="1">
      <c r="A40" s="248"/>
      <c r="B40" s="244"/>
      <c r="C40" s="244"/>
      <c r="D40" s="244"/>
      <c r="E40" s="244"/>
      <c r="F40" s="244"/>
      <c r="G40" s="1151" t="s">
        <v>507</v>
      </c>
      <c r="H40" s="1152"/>
      <c r="I40" s="1152"/>
      <c r="J40" s="1153"/>
      <c r="K40" s="300">
        <v>-768968</v>
      </c>
      <c r="L40" s="300">
        <v>-121327</v>
      </c>
      <c r="M40" s="301">
        <v>-92903</v>
      </c>
      <c r="N40" s="302">
        <v>30.6</v>
      </c>
      <c r="O40" s="293"/>
    </row>
    <row r="41" spans="1:16">
      <c r="A41" s="248"/>
      <c r="B41" s="244"/>
      <c r="C41" s="244"/>
      <c r="D41" s="244"/>
      <c r="E41" s="244"/>
      <c r="F41" s="244"/>
      <c r="G41" s="1157" t="s">
        <v>278</v>
      </c>
      <c r="H41" s="1158"/>
      <c r="I41" s="1158"/>
      <c r="J41" s="1159"/>
      <c r="K41" s="294">
        <v>223106</v>
      </c>
      <c r="L41" s="300">
        <v>35201</v>
      </c>
      <c r="M41" s="301">
        <v>34934</v>
      </c>
      <c r="N41" s="302">
        <v>0.8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1744395</v>
      </c>
      <c r="J51" s="320">
        <v>265348</v>
      </c>
      <c r="K51" s="321">
        <v>11</v>
      </c>
      <c r="L51" s="322">
        <v>146140</v>
      </c>
      <c r="M51" s="323">
        <v>19.899999999999999</v>
      </c>
      <c r="N51" s="324">
        <v>-8.9</v>
      </c>
    </row>
    <row r="52" spans="1:14">
      <c r="A52" s="248"/>
      <c r="B52" s="244"/>
      <c r="C52" s="244"/>
      <c r="D52" s="244"/>
      <c r="E52" s="244"/>
      <c r="F52" s="244"/>
      <c r="G52" s="325"/>
      <c r="H52" s="326" t="s">
        <v>518</v>
      </c>
      <c r="I52" s="327">
        <v>1057836</v>
      </c>
      <c r="J52" s="328">
        <v>160912</v>
      </c>
      <c r="K52" s="329">
        <v>15.9</v>
      </c>
      <c r="L52" s="330">
        <v>75451</v>
      </c>
      <c r="M52" s="331">
        <v>10.3</v>
      </c>
      <c r="N52" s="332">
        <v>5.6</v>
      </c>
    </row>
    <row r="53" spans="1:14">
      <c r="A53" s="248"/>
      <c r="B53" s="244"/>
      <c r="C53" s="244"/>
      <c r="D53" s="244"/>
      <c r="E53" s="244"/>
      <c r="F53" s="244"/>
      <c r="G53" s="310" t="s">
        <v>519</v>
      </c>
      <c r="H53" s="311"/>
      <c r="I53" s="319">
        <v>2229978</v>
      </c>
      <c r="J53" s="320">
        <v>338851</v>
      </c>
      <c r="K53" s="321">
        <v>27.7</v>
      </c>
      <c r="L53" s="322">
        <v>146641</v>
      </c>
      <c r="M53" s="323">
        <v>0.3</v>
      </c>
      <c r="N53" s="324">
        <v>27.4</v>
      </c>
    </row>
    <row r="54" spans="1:14">
      <c r="A54" s="248"/>
      <c r="B54" s="244"/>
      <c r="C54" s="244"/>
      <c r="D54" s="244"/>
      <c r="E54" s="244"/>
      <c r="F54" s="244"/>
      <c r="G54" s="325"/>
      <c r="H54" s="326" t="s">
        <v>518</v>
      </c>
      <c r="I54" s="327">
        <v>913667</v>
      </c>
      <c r="J54" s="328">
        <v>138834</v>
      </c>
      <c r="K54" s="329">
        <v>-13.7</v>
      </c>
      <c r="L54" s="330">
        <v>68142</v>
      </c>
      <c r="M54" s="331">
        <v>-9.6999999999999993</v>
      </c>
      <c r="N54" s="332">
        <v>-4</v>
      </c>
    </row>
    <row r="55" spans="1:14">
      <c r="A55" s="248"/>
      <c r="B55" s="244"/>
      <c r="C55" s="244"/>
      <c r="D55" s="244"/>
      <c r="E55" s="244"/>
      <c r="F55" s="244"/>
      <c r="G55" s="310" t="s">
        <v>520</v>
      </c>
      <c r="H55" s="311"/>
      <c r="I55" s="319">
        <v>2344555</v>
      </c>
      <c r="J55" s="320">
        <v>357402</v>
      </c>
      <c r="K55" s="321">
        <v>5.5</v>
      </c>
      <c r="L55" s="322">
        <v>174587</v>
      </c>
      <c r="M55" s="323">
        <v>19.100000000000001</v>
      </c>
      <c r="N55" s="324">
        <v>-13.6</v>
      </c>
    </row>
    <row r="56" spans="1:14">
      <c r="A56" s="248"/>
      <c r="B56" s="244"/>
      <c r="C56" s="244"/>
      <c r="D56" s="244"/>
      <c r="E56" s="244"/>
      <c r="F56" s="244"/>
      <c r="G56" s="325"/>
      <c r="H56" s="326" t="s">
        <v>518</v>
      </c>
      <c r="I56" s="327">
        <v>893543</v>
      </c>
      <c r="J56" s="328">
        <v>136211</v>
      </c>
      <c r="K56" s="329">
        <v>-1.9</v>
      </c>
      <c r="L56" s="330">
        <v>79695</v>
      </c>
      <c r="M56" s="331">
        <v>17</v>
      </c>
      <c r="N56" s="332">
        <v>-18.899999999999999</v>
      </c>
    </row>
    <row r="57" spans="1:14">
      <c r="A57" s="248"/>
      <c r="B57" s="244"/>
      <c r="C57" s="244"/>
      <c r="D57" s="244"/>
      <c r="E57" s="244"/>
      <c r="F57" s="244"/>
      <c r="G57" s="310" t="s">
        <v>521</v>
      </c>
      <c r="H57" s="311"/>
      <c r="I57" s="319">
        <v>1904327</v>
      </c>
      <c r="J57" s="320">
        <v>295016</v>
      </c>
      <c r="K57" s="321">
        <v>-17.5</v>
      </c>
      <c r="L57" s="322">
        <v>175675</v>
      </c>
      <c r="M57" s="323">
        <v>0.6</v>
      </c>
      <c r="N57" s="324">
        <v>-18.100000000000001</v>
      </c>
    </row>
    <row r="58" spans="1:14">
      <c r="A58" s="248"/>
      <c r="B58" s="244"/>
      <c r="C58" s="244"/>
      <c r="D58" s="244"/>
      <c r="E58" s="244"/>
      <c r="F58" s="244"/>
      <c r="G58" s="325"/>
      <c r="H58" s="326" t="s">
        <v>518</v>
      </c>
      <c r="I58" s="327">
        <v>1159718</v>
      </c>
      <c r="J58" s="328">
        <v>179662</v>
      </c>
      <c r="K58" s="329">
        <v>31.9</v>
      </c>
      <c r="L58" s="330">
        <v>87698</v>
      </c>
      <c r="M58" s="331">
        <v>10</v>
      </c>
      <c r="N58" s="332">
        <v>21.9</v>
      </c>
    </row>
    <row r="59" spans="1:14">
      <c r="A59" s="248"/>
      <c r="B59" s="244"/>
      <c r="C59" s="244"/>
      <c r="D59" s="244"/>
      <c r="E59" s="244"/>
      <c r="F59" s="244"/>
      <c r="G59" s="310" t="s">
        <v>522</v>
      </c>
      <c r="H59" s="311"/>
      <c r="I59" s="319">
        <v>2986931</v>
      </c>
      <c r="J59" s="320">
        <v>471273</v>
      </c>
      <c r="K59" s="321">
        <v>59.7</v>
      </c>
      <c r="L59" s="322">
        <v>162193</v>
      </c>
      <c r="M59" s="323">
        <v>-7.7</v>
      </c>
      <c r="N59" s="324">
        <v>67.400000000000006</v>
      </c>
    </row>
    <row r="60" spans="1:14">
      <c r="A60" s="248"/>
      <c r="B60" s="244"/>
      <c r="C60" s="244"/>
      <c r="D60" s="244"/>
      <c r="E60" s="244"/>
      <c r="F60" s="244"/>
      <c r="G60" s="325"/>
      <c r="H60" s="326" t="s">
        <v>518</v>
      </c>
      <c r="I60" s="333">
        <v>1145036</v>
      </c>
      <c r="J60" s="328">
        <v>180662</v>
      </c>
      <c r="K60" s="329">
        <v>0.6</v>
      </c>
      <c r="L60" s="330">
        <v>79985</v>
      </c>
      <c r="M60" s="331">
        <v>-8.8000000000000007</v>
      </c>
      <c r="N60" s="332">
        <v>9.4</v>
      </c>
    </row>
    <row r="61" spans="1:14">
      <c r="A61" s="248"/>
      <c r="B61" s="244"/>
      <c r="C61" s="244"/>
      <c r="D61" s="244"/>
      <c r="E61" s="244"/>
      <c r="F61" s="244"/>
      <c r="G61" s="310" t="s">
        <v>523</v>
      </c>
      <c r="H61" s="334"/>
      <c r="I61" s="335">
        <v>2242037</v>
      </c>
      <c r="J61" s="336">
        <v>345578</v>
      </c>
      <c r="K61" s="337">
        <v>17.3</v>
      </c>
      <c r="L61" s="338">
        <v>161047</v>
      </c>
      <c r="M61" s="339">
        <v>6.4</v>
      </c>
      <c r="N61" s="324">
        <v>10.9</v>
      </c>
    </row>
    <row r="62" spans="1:14">
      <c r="A62" s="248"/>
      <c r="B62" s="244"/>
      <c r="C62" s="244"/>
      <c r="D62" s="244"/>
      <c r="E62" s="244"/>
      <c r="F62" s="244"/>
      <c r="G62" s="325"/>
      <c r="H62" s="326" t="s">
        <v>518</v>
      </c>
      <c r="I62" s="327">
        <v>1033960</v>
      </c>
      <c r="J62" s="328">
        <v>159256</v>
      </c>
      <c r="K62" s="329">
        <v>6.6</v>
      </c>
      <c r="L62" s="330">
        <v>78194</v>
      </c>
      <c r="M62" s="331">
        <v>3.8</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33.619999999999997</v>
      </c>
      <c r="G47" s="12">
        <v>31.75</v>
      </c>
      <c r="H47" s="12">
        <v>32.68</v>
      </c>
      <c r="I47" s="12">
        <v>34.67</v>
      </c>
      <c r="J47" s="13">
        <v>31.84</v>
      </c>
    </row>
    <row r="48" spans="2:10" ht="57.75" customHeight="1">
      <c r="B48" s="14"/>
      <c r="C48" s="1171" t="s">
        <v>4</v>
      </c>
      <c r="D48" s="1171"/>
      <c r="E48" s="1172"/>
      <c r="F48" s="15">
        <v>2.58</v>
      </c>
      <c r="G48" s="16">
        <v>1.77</v>
      </c>
      <c r="H48" s="16">
        <v>0.73</v>
      </c>
      <c r="I48" s="16">
        <v>0.91</v>
      </c>
      <c r="J48" s="17">
        <v>1.04</v>
      </c>
    </row>
    <row r="49" spans="2:10" ht="57.75" customHeight="1" thickBot="1">
      <c r="B49" s="18"/>
      <c r="C49" s="1173" t="s">
        <v>5</v>
      </c>
      <c r="D49" s="1173"/>
      <c r="E49" s="1174"/>
      <c r="F49" s="19">
        <v>5.22</v>
      </c>
      <c r="G49" s="20" t="s">
        <v>530</v>
      </c>
      <c r="H49" s="20" t="s">
        <v>531</v>
      </c>
      <c r="I49" s="20">
        <v>0.2</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高橋　和崇</cp:lastModifiedBy>
  <cp:lastPrinted>2017-04-25T04:20:18Z</cp:lastPrinted>
  <dcterms:created xsi:type="dcterms:W3CDTF">2017-02-15T14:59:51Z</dcterms:created>
  <dcterms:modified xsi:type="dcterms:W3CDTF">2017-05-08T04:36:35Z</dcterms:modified>
</cp:coreProperties>
</file>